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<sst xmlns="http://schemas.openxmlformats.org/spreadsheetml/2006/main" count="119" uniqueCount="97">
  <si>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</si>
  <si>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</si>
  <si>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</si>
  <si>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</si>
  <si>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</si>
  <si>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</si>
  <si>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</si>
  <si>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</si>
  <si>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</si>
  <si>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</si>
  <si>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</si>
  <si>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</si>
  <si>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</si>
  <si>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</si>
  <si>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</si>
  <si>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</si>
  <si>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</si>
  <si>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</si>
  <si>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</si>
  <si>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</si>
  <si>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</si>
  <si>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</si>
  <si>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Ivona Dobišová</t>
  </si>
  <si>
    <t>Finančné operácie</t>
  </si>
  <si>
    <t>Bežný príjem</t>
  </si>
  <si>
    <t>Bežný rozpočet</t>
  </si>
  <si>
    <t>Spolu</t>
  </si>
  <si>
    <t>Kapitálový rozpočet</t>
  </si>
  <si>
    <t>Kapitálový príjem</t>
  </si>
  <si>
    <t>Program</t>
  </si>
  <si>
    <t>8.1.</t>
  </si>
  <si>
    <t>SPOLU BV</t>
  </si>
  <si>
    <t>SPOLU KV</t>
  </si>
  <si>
    <t>CELKOM</t>
  </si>
  <si>
    <t>SPOLU BP</t>
  </si>
  <si>
    <t>SPOLU KP</t>
  </si>
  <si>
    <t>13-15  Zásad  rozpočtového hospodárenia  obce Slovenská Ľupča dochádza</t>
  </si>
  <si>
    <t>1.2.</t>
  </si>
  <si>
    <t>Schválený 2015</t>
  </si>
  <si>
    <t>111 312012-14</t>
  </si>
  <si>
    <t>z toho školstvo - prenesené komp.</t>
  </si>
  <si>
    <t>4.1.</t>
  </si>
  <si>
    <t>Po úprave 4/2015</t>
  </si>
  <si>
    <t>Dot.škola - asistent</t>
  </si>
  <si>
    <t>111 312012-18</t>
  </si>
  <si>
    <t>Na vojnové hroby</t>
  </si>
  <si>
    <t>111 312012-19</t>
  </si>
  <si>
    <t>Soc.dávky UPSVR</t>
  </si>
  <si>
    <t>111 312012-31</t>
  </si>
  <si>
    <t>Kamerový systém</t>
  </si>
  <si>
    <t>1162 312001-22</t>
  </si>
  <si>
    <t>VPP dot.</t>
  </si>
  <si>
    <t>1162312012-11</t>
  </si>
  <si>
    <t>Prenájom pozemkov</t>
  </si>
  <si>
    <t>41212003-1</t>
  </si>
  <si>
    <t>Prenájom MKS</t>
  </si>
  <si>
    <t>Refundácia škody</t>
  </si>
  <si>
    <t>Dot. Na ČOV</t>
  </si>
  <si>
    <t>Z RF čerpanie</t>
  </si>
  <si>
    <t>Dotácia strava ZŠ</t>
  </si>
  <si>
    <t>Materiál na údržbu VZ,VP</t>
  </si>
  <si>
    <t>Služby pri údržbe VZ,VP</t>
  </si>
  <si>
    <t>Z dotácie na údržbu voj.hrobov</t>
  </si>
  <si>
    <t>Dávky UPSVR</t>
  </si>
  <si>
    <t>Aparát úradu a ost.činnosť</t>
  </si>
  <si>
    <t>Tarifný plat</t>
  </si>
  <si>
    <t>Príplatky</t>
  </si>
  <si>
    <t>Pošta, telekomunikačné sl..</t>
  </si>
  <si>
    <t>Inter.vybavenie</t>
  </si>
  <si>
    <t>Knihy</t>
  </si>
  <si>
    <t>Reprezentačné výdavky</t>
  </si>
  <si>
    <t>údržba prístrojov</t>
  </si>
  <si>
    <t>Finančná a rozp.oblasť</t>
  </si>
  <si>
    <t>Všeobecné služby</t>
  </si>
  <si>
    <t>Poplatky</t>
  </si>
  <si>
    <t>Občianska vybavenosť /budovy obce/</t>
  </si>
  <si>
    <t>Energia</t>
  </si>
  <si>
    <t>ˇUdržba budov</t>
  </si>
  <si>
    <t>Kultúra</t>
  </si>
  <si>
    <t>Tarifné mzdy</t>
  </si>
  <si>
    <t>ZP</t>
  </si>
  <si>
    <t>SP</t>
  </si>
  <si>
    <t>Prepravné</t>
  </si>
  <si>
    <t>Materská škola</t>
  </si>
  <si>
    <t>111 09 ...633006</t>
  </si>
  <si>
    <t>Vybavenie do tried z dotácie</t>
  </si>
  <si>
    <t>presun z KV podľa rozpisu ministerstva</t>
  </si>
  <si>
    <t>ČOV a kanalizácia</t>
  </si>
  <si>
    <t>ČOV -spoluúčasť obce</t>
  </si>
  <si>
    <t>Kamerový systém z dotácie</t>
  </si>
  <si>
    <t>MŠ strecha - úprava podľa rozpisu</t>
  </si>
  <si>
    <t>Prenesené kompetencie školstvo</t>
  </si>
  <si>
    <t xml:space="preserve">Na vedomie 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</si>
  <si>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č.5/2015</t>
    </r>
  </si>
  <si>
    <t>Po úprave 5/2015</t>
  </si>
  <si>
    <t>Vypracovala:31.10.2015</t>
  </si>
  <si>
    <t>Schválil: Ing.Miroslav Macák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</si>
</sst>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8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5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2" xfId="0" applyFont="1" applyFill="1" applyBorder="1" applyAlignment="1">
      <alignment wrapText="1"/>
    </xf>
    <xf numFmtId="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3" xfId="0" applyFont="1" applyFill="1" applyBorder="1" applyAlignment="1">
      <alignment/>
    </xf>
    <xf numFmtId="0" fontId="25" fillId="34" borderId="33" xfId="0" applyFont="1" applyFill="1" applyBorder="1" applyAlignment="1">
      <alignment/>
    </xf>
    <xf numFmtId="0" fontId="16" fillId="34" borderId="34" xfId="0" applyFont="1" applyFill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3" fillId="0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26" fillId="34" borderId="35" xfId="0" applyFont="1" applyFill="1" applyBorder="1" applyAlignment="1">
      <alignment/>
    </xf>
    <xf numFmtId="0" fontId="77" fillId="0" borderId="35" xfId="0" applyFont="1" applyBorder="1" applyAlignment="1">
      <alignment/>
    </xf>
    <xf numFmtId="0" fontId="77" fillId="0" borderId="36" xfId="0" applyFont="1" applyBorder="1" applyAlignment="1">
      <alignment/>
    </xf>
    <xf numFmtId="0" fontId="78" fillId="0" borderId="36" xfId="0" applyFont="1" applyBorder="1" applyAlignment="1">
      <alignment/>
    </xf>
    <xf numFmtId="0" fontId="79" fillId="0" borderId="36" xfId="0" applyFont="1" applyFill="1" applyBorder="1" applyAlignment="1">
      <alignment/>
    </xf>
    <xf numFmtId="0" fontId="80" fillId="0" borderId="36" xfId="0" applyFont="1" applyFill="1" applyBorder="1" applyAlignment="1">
      <alignment/>
    </xf>
    <xf numFmtId="0" fontId="79" fillId="10" borderId="36" xfId="0" applyFont="1" applyFill="1" applyBorder="1" applyAlignment="1">
      <alignment/>
    </xf>
    <xf numFmtId="0" fontId="73" fillId="10" borderId="37" xfId="0" applyFont="1" applyFill="1" applyBorder="1" applyAlignment="1">
      <alignment/>
    </xf>
    <xf numFmtId="0" fontId="26" fillId="34" borderId="38" xfId="0" applyFont="1" applyFill="1" applyBorder="1" applyAlignment="1">
      <alignment/>
    </xf>
    <xf numFmtId="0" fontId="27" fillId="0" borderId="39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39" xfId="0" applyFont="1" applyFill="1" applyBorder="1" applyAlignment="1">
      <alignment/>
    </xf>
    <xf numFmtId="0" fontId="27" fillId="0" borderId="39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39" xfId="0" applyFont="1" applyFill="1" applyBorder="1" applyAlignment="1">
      <alignment/>
    </xf>
    <xf numFmtId="0" fontId="25" fillId="34" borderId="39" xfId="0" applyFont="1" applyFill="1" applyBorder="1" applyAlignment="1">
      <alignment/>
    </xf>
    <xf numFmtId="0" fontId="25" fillId="34" borderId="4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33" xfId="0" applyFont="1" applyFill="1" applyBorder="1" applyAlignment="1">
      <alignment/>
    </xf>
    <xf numFmtId="0" fontId="15" fillId="33" borderId="41" xfId="0" applyFont="1" applyFill="1" applyBorder="1" applyAlignment="1">
      <alignment/>
    </xf>
    <xf numFmtId="3" fontId="17" fillId="0" borderId="27" xfId="0" applyNumberFormat="1" applyFont="1" applyBorder="1" applyAlignment="1">
      <alignment/>
    </xf>
    <xf numFmtId="0" fontId="17" fillId="33" borderId="42" xfId="0" applyFont="1" applyFill="1" applyBorder="1" applyAlignment="1">
      <alignment/>
    </xf>
    <xf numFmtId="0" fontId="0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33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591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5"/>
  <sheetViews>
    <sheetView tabSelected="1" zoomScalePageLayoutView="0" workbookViewId="0" topLeftCell="A103">
      <selection activeCell="C131" sqref="C131"/>
    </sheetView>
  </sheetViews>
  <sheetFormatPr defaultColWidth="9.00390625" defaultRowHeight="12.75"/>
  <cols>
    <col min="3" max="3" width="27.75390625" style="0" customWidth="1"/>
    <col min="4" max="4" width="27.0039062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15</v>
      </c>
      <c r="D1" s="24"/>
      <c r="E1" s="24"/>
      <c r="F1" s="24" t="s">
        <v>92</v>
      </c>
      <c r="G1" s="25"/>
      <c r="H1" s="25"/>
      <c r="I1" s="25"/>
      <c r="J1" s="25"/>
      <c r="K1" s="25"/>
      <c r="L1" s="25"/>
    </row>
    <row r="2" spans="3:12" ht="15">
      <c r="C2" s="26" t="s">
        <v>93</v>
      </c>
      <c r="D2" s="25"/>
      <c r="E2" s="27"/>
      <c r="F2" s="28">
        <v>42308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2" t="s">
        <v>0</v>
      </c>
      <c r="D4" s="67"/>
      <c r="E4" s="67"/>
      <c r="F4" s="67"/>
      <c r="G4" s="25"/>
      <c r="H4" s="25"/>
      <c r="I4" s="25"/>
      <c r="J4" s="25"/>
      <c r="K4" s="25"/>
      <c r="L4" s="25"/>
    </row>
    <row r="5" spans="3:12" ht="15">
      <c r="C5" s="112" t="s">
        <v>36</v>
      </c>
      <c r="D5" s="67"/>
      <c r="E5" s="67"/>
      <c r="F5" s="67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0" t="s">
        <v>16</v>
      </c>
      <c r="D7" s="30" t="s">
        <v>2</v>
      </c>
      <c r="E7" s="30" t="s">
        <v>17</v>
      </c>
      <c r="F7" s="31" t="s">
        <v>18</v>
      </c>
      <c r="G7" s="32" t="s">
        <v>20</v>
      </c>
      <c r="H7" s="33"/>
      <c r="I7" s="33"/>
      <c r="J7" s="33"/>
      <c r="K7" s="25"/>
      <c r="L7" s="25"/>
    </row>
    <row r="8" spans="2:12" ht="12.75">
      <c r="B8" s="1"/>
      <c r="C8" s="91" t="s">
        <v>24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19" t="s">
        <v>39</v>
      </c>
      <c r="D9" s="95" t="s">
        <v>43</v>
      </c>
      <c r="E9" s="95">
        <v>18200</v>
      </c>
      <c r="F9" s="95">
        <v>24570</v>
      </c>
      <c r="G9" s="95">
        <f aca="true" t="shared" si="0" ref="G9:G14">F9-E9</f>
        <v>6370</v>
      </c>
      <c r="H9" s="33"/>
      <c r="I9" s="33"/>
      <c r="J9" s="33"/>
      <c r="K9" s="25"/>
      <c r="L9" s="25"/>
    </row>
    <row r="10" spans="2:12" ht="12.75">
      <c r="B10" s="1"/>
      <c r="C10" s="119" t="s">
        <v>44</v>
      </c>
      <c r="D10" s="95" t="s">
        <v>45</v>
      </c>
      <c r="E10" s="95">
        <v>313</v>
      </c>
      <c r="F10" s="95">
        <v>0</v>
      </c>
      <c r="G10" s="95">
        <f t="shared" si="0"/>
        <v>-313</v>
      </c>
      <c r="H10" s="33"/>
      <c r="I10" s="33"/>
      <c r="J10" s="33"/>
      <c r="K10" s="25"/>
      <c r="L10" s="25"/>
    </row>
    <row r="11" spans="2:12" ht="12.75">
      <c r="B11" s="1"/>
      <c r="C11" s="119" t="s">
        <v>46</v>
      </c>
      <c r="D11" s="95" t="s">
        <v>47</v>
      </c>
      <c r="E11" s="95">
        <v>1500</v>
      </c>
      <c r="F11" s="95">
        <v>2000</v>
      </c>
      <c r="G11" s="95">
        <f t="shared" si="0"/>
        <v>500</v>
      </c>
      <c r="H11" s="33"/>
      <c r="I11" s="33"/>
      <c r="J11" s="33"/>
      <c r="K11" s="25"/>
      <c r="L11" s="25"/>
    </row>
    <row r="12" spans="2:12" ht="12.75">
      <c r="B12" s="1"/>
      <c r="C12" s="119" t="s">
        <v>48</v>
      </c>
      <c r="D12" s="95" t="s">
        <v>49</v>
      </c>
      <c r="E12" s="95">
        <v>0</v>
      </c>
      <c r="F12" s="95">
        <v>3000</v>
      </c>
      <c r="G12" s="95">
        <f t="shared" si="0"/>
        <v>3000</v>
      </c>
      <c r="H12" s="33"/>
      <c r="I12" s="33"/>
      <c r="J12" s="33"/>
      <c r="K12" s="25"/>
      <c r="L12" s="25"/>
    </row>
    <row r="13" spans="2:12" ht="12.75">
      <c r="B13" s="1"/>
      <c r="C13" s="119" t="s">
        <v>50</v>
      </c>
      <c r="D13" s="95" t="s">
        <v>51</v>
      </c>
      <c r="E13" s="95">
        <v>23000</v>
      </c>
      <c r="F13" s="95">
        <v>30000</v>
      </c>
      <c r="G13" s="95">
        <f t="shared" si="0"/>
        <v>7000</v>
      </c>
      <c r="H13" s="33"/>
      <c r="I13" s="33"/>
      <c r="J13" s="33"/>
      <c r="K13" s="25"/>
      <c r="L13" s="25"/>
    </row>
    <row r="14" spans="2:12" ht="12.75">
      <c r="B14" s="1"/>
      <c r="C14" s="119" t="s">
        <v>52</v>
      </c>
      <c r="D14" s="95" t="s">
        <v>59</v>
      </c>
      <c r="E14" s="95">
        <v>1600</v>
      </c>
      <c r="F14" s="95">
        <v>1900</v>
      </c>
      <c r="G14" s="95">
        <f t="shared" si="0"/>
        <v>300</v>
      </c>
      <c r="H14" s="33"/>
      <c r="I14" s="33"/>
      <c r="J14" s="33"/>
      <c r="K14" s="25"/>
      <c r="L14" s="25"/>
    </row>
    <row r="15" spans="2:12" ht="12.75">
      <c r="B15" s="1"/>
      <c r="C15" s="119"/>
      <c r="D15" s="95"/>
      <c r="E15" s="95"/>
      <c r="F15" s="95"/>
      <c r="G15" s="95"/>
      <c r="H15" s="33"/>
      <c r="I15" s="33"/>
      <c r="J15" s="33"/>
      <c r="K15" s="25"/>
      <c r="L15" s="25"/>
    </row>
    <row r="16" spans="2:12" ht="12.75">
      <c r="B16" s="1"/>
      <c r="C16" s="119">
        <v>41212002</v>
      </c>
      <c r="D16" s="95" t="s">
        <v>53</v>
      </c>
      <c r="E16" s="95">
        <v>36000</v>
      </c>
      <c r="F16" s="95">
        <v>41000</v>
      </c>
      <c r="G16" s="95">
        <f>F16-E16</f>
        <v>5000</v>
      </c>
      <c r="H16" s="33"/>
      <c r="I16" s="33"/>
      <c r="J16" s="33"/>
      <c r="K16" s="25"/>
      <c r="L16" s="25"/>
    </row>
    <row r="17" spans="2:12" ht="12.75">
      <c r="B17" s="1"/>
      <c r="C17" s="119" t="s">
        <v>54</v>
      </c>
      <c r="D17" s="95" t="s">
        <v>55</v>
      </c>
      <c r="E17" s="95">
        <v>2000</v>
      </c>
      <c r="F17" s="95">
        <v>2200</v>
      </c>
      <c r="G17" s="95">
        <f>F17-E17</f>
        <v>200</v>
      </c>
      <c r="H17" s="43"/>
      <c r="I17" s="33"/>
      <c r="J17" s="33"/>
      <c r="K17" s="25"/>
      <c r="L17" s="25"/>
    </row>
    <row r="18" spans="2:12" ht="12.75">
      <c r="B18" s="1"/>
      <c r="C18" s="119">
        <v>41292019</v>
      </c>
      <c r="D18" s="95" t="s">
        <v>56</v>
      </c>
      <c r="E18" s="95">
        <v>500</v>
      </c>
      <c r="F18" s="95">
        <v>1400</v>
      </c>
      <c r="G18" s="95">
        <f>F18-E18</f>
        <v>900</v>
      </c>
      <c r="H18" s="43"/>
      <c r="I18" s="33"/>
      <c r="J18" s="33"/>
      <c r="K18" s="25"/>
      <c r="L18" s="25"/>
    </row>
    <row r="19" spans="2:12" ht="12.75">
      <c r="B19" s="1"/>
      <c r="C19" s="113"/>
      <c r="D19" s="95"/>
      <c r="E19" s="95"/>
      <c r="F19" s="95"/>
      <c r="G19" s="95"/>
      <c r="H19" s="43"/>
      <c r="I19" s="33"/>
      <c r="J19" s="33"/>
      <c r="K19" s="25"/>
      <c r="L19" s="25"/>
    </row>
    <row r="20" spans="2:12" ht="12.75">
      <c r="B20" s="1"/>
      <c r="C20" s="20"/>
      <c r="D20" s="19"/>
      <c r="E20" s="19"/>
      <c r="F20" s="19"/>
      <c r="G20" s="19"/>
      <c r="H20" s="33"/>
      <c r="I20" s="33"/>
      <c r="J20" s="33"/>
      <c r="K20" s="25"/>
      <c r="L20" s="25"/>
    </row>
    <row r="21" spans="2:12" ht="12.75">
      <c r="B21" s="1"/>
      <c r="C21" s="93"/>
      <c r="D21" s="19"/>
      <c r="E21" s="19"/>
      <c r="F21" s="19"/>
      <c r="G21" s="19"/>
      <c r="H21" s="33"/>
      <c r="I21" s="33"/>
      <c r="J21" s="33"/>
      <c r="K21" s="25"/>
      <c r="L21" s="25"/>
    </row>
    <row r="22" spans="2:12" ht="12.75">
      <c r="B22" s="1"/>
      <c r="C22" s="93"/>
      <c r="D22" s="19"/>
      <c r="E22" s="19"/>
      <c r="F22" s="19"/>
      <c r="G22" s="19"/>
      <c r="H22" s="33"/>
      <c r="I22" s="33"/>
      <c r="J22" s="33"/>
      <c r="K22" s="25"/>
      <c r="L22" s="25"/>
    </row>
    <row r="23" spans="2:12" ht="12.75">
      <c r="B23" s="1"/>
      <c r="C23" s="93"/>
      <c r="D23" s="19"/>
      <c r="E23" s="19"/>
      <c r="F23" s="19"/>
      <c r="G23" s="19"/>
      <c r="H23" s="33"/>
      <c r="I23" s="33"/>
      <c r="J23" s="33"/>
      <c r="K23" s="25"/>
      <c r="L23" s="25"/>
    </row>
    <row r="24" spans="2:12" ht="12.75">
      <c r="B24" s="1"/>
      <c r="C24" s="93"/>
      <c r="D24" s="19"/>
      <c r="E24" s="19"/>
      <c r="F24" s="19"/>
      <c r="G24" s="19"/>
      <c r="H24" s="33"/>
      <c r="I24" s="33"/>
      <c r="J24" s="33"/>
      <c r="K24" s="25"/>
      <c r="L24" s="25"/>
    </row>
    <row r="25" spans="2:12" ht="12.75">
      <c r="B25" s="1"/>
      <c r="C25" s="93"/>
      <c r="D25" s="19"/>
      <c r="E25" s="19"/>
      <c r="F25" s="19"/>
      <c r="G25" s="19"/>
      <c r="H25" s="33"/>
      <c r="I25" s="33"/>
      <c r="J25" s="33"/>
      <c r="K25" s="25"/>
      <c r="L25" s="25"/>
    </row>
    <row r="26" spans="2:12" ht="12.75">
      <c r="B26" s="1"/>
      <c r="C26" s="93"/>
      <c r="D26" s="19"/>
      <c r="E26" s="19"/>
      <c r="F26" s="19"/>
      <c r="G26" s="19"/>
      <c r="H26" s="33"/>
      <c r="I26" s="33"/>
      <c r="J26" s="33"/>
      <c r="K26" s="25"/>
      <c r="L26" s="25"/>
    </row>
    <row r="27" spans="2:12" ht="12.75">
      <c r="B27" s="1"/>
      <c r="C27" s="93"/>
      <c r="D27" s="19"/>
      <c r="E27" s="19"/>
      <c r="F27" s="19"/>
      <c r="G27" s="19"/>
      <c r="H27" s="33"/>
      <c r="I27" s="33"/>
      <c r="J27" s="33"/>
      <c r="K27" s="25"/>
      <c r="L27" s="25"/>
    </row>
    <row r="28" spans="2:12" ht="12.75">
      <c r="B28" s="1"/>
      <c r="C28" s="50" t="s">
        <v>34</v>
      </c>
      <c r="D28" s="19"/>
      <c r="E28" s="19"/>
      <c r="F28" s="19"/>
      <c r="G28" s="37">
        <f>SUM(G9:G27)</f>
        <v>22957</v>
      </c>
      <c r="H28" s="33"/>
      <c r="I28" s="33"/>
      <c r="J28" s="33"/>
      <c r="K28" s="25"/>
      <c r="L28" s="25"/>
    </row>
    <row r="29" spans="2:12" ht="12.75">
      <c r="B29" s="1"/>
      <c r="C29" s="22" t="s">
        <v>28</v>
      </c>
      <c r="D29" s="19"/>
      <c r="E29" s="19"/>
      <c r="F29" s="19"/>
      <c r="G29" s="19"/>
      <c r="H29" s="33"/>
      <c r="I29" s="33"/>
      <c r="J29" s="33"/>
      <c r="K29" s="25"/>
      <c r="L29" s="25"/>
    </row>
    <row r="30" spans="2:12" ht="12.75">
      <c r="B30" s="1"/>
      <c r="C30" s="21">
        <v>111322</v>
      </c>
      <c r="D30" s="19" t="s">
        <v>57</v>
      </c>
      <c r="E30" s="19">
        <v>430000</v>
      </c>
      <c r="F30" s="19">
        <v>1321200</v>
      </c>
      <c r="G30" s="19">
        <f>F30-E30</f>
        <v>891200</v>
      </c>
      <c r="H30" s="33"/>
      <c r="I30" s="33"/>
      <c r="J30" s="33"/>
      <c r="K30" s="25"/>
      <c r="L30" s="25"/>
    </row>
    <row r="31" spans="2:12" ht="12.75">
      <c r="B31" s="1"/>
      <c r="C31" s="21"/>
      <c r="D31" s="19"/>
      <c r="E31" s="19"/>
      <c r="F31" s="19"/>
      <c r="G31" s="19"/>
      <c r="H31" s="33"/>
      <c r="I31" s="33"/>
      <c r="J31" s="33"/>
      <c r="K31" s="25"/>
      <c r="L31" s="25"/>
    </row>
    <row r="32" spans="2:12" ht="12.75">
      <c r="B32" s="1"/>
      <c r="C32" s="21"/>
      <c r="D32" s="19"/>
      <c r="E32" s="19"/>
      <c r="F32" s="19"/>
      <c r="G32" s="19"/>
      <c r="H32" s="33"/>
      <c r="I32" s="33"/>
      <c r="J32" s="33"/>
      <c r="K32" s="25"/>
      <c r="L32" s="25"/>
    </row>
    <row r="33" spans="2:12" ht="12.75">
      <c r="B33" s="1"/>
      <c r="C33" s="118"/>
      <c r="D33" s="95"/>
      <c r="E33" s="95"/>
      <c r="F33" s="95"/>
      <c r="G33" s="95"/>
      <c r="H33" s="33"/>
      <c r="I33" s="33"/>
      <c r="J33" s="33"/>
      <c r="K33" s="25"/>
      <c r="L33" s="25"/>
    </row>
    <row r="34" spans="2:12" ht="12.75">
      <c r="B34" s="1"/>
      <c r="C34" s="22" t="s">
        <v>35</v>
      </c>
      <c r="D34" s="19"/>
      <c r="E34" s="19">
        <v>0</v>
      </c>
      <c r="F34" s="19">
        <v>0</v>
      </c>
      <c r="G34" s="37">
        <f>SUM(G30:G33)</f>
        <v>891200</v>
      </c>
      <c r="H34" s="33"/>
      <c r="I34" s="33"/>
      <c r="J34" s="33"/>
      <c r="K34" s="25"/>
      <c r="L34" s="25"/>
    </row>
    <row r="35" spans="2:12" ht="12.75">
      <c r="B35" s="1"/>
      <c r="C35" s="22" t="s">
        <v>23</v>
      </c>
      <c r="D35" s="19"/>
      <c r="E35" s="19">
        <v>0</v>
      </c>
      <c r="F35" s="19">
        <v>0</v>
      </c>
      <c r="G35" s="37">
        <f>G36</f>
        <v>-18000</v>
      </c>
      <c r="H35" s="33"/>
      <c r="I35" s="33"/>
      <c r="J35" s="33"/>
      <c r="K35" s="25"/>
      <c r="L35" s="25"/>
    </row>
    <row r="36" spans="2:12" ht="12.75">
      <c r="B36" s="1"/>
      <c r="C36" s="21">
        <v>41454001</v>
      </c>
      <c r="D36" s="19" t="s">
        <v>58</v>
      </c>
      <c r="E36" s="19">
        <v>430000</v>
      </c>
      <c r="F36" s="19">
        <v>412000</v>
      </c>
      <c r="G36" s="19">
        <f>F36-E36</f>
        <v>-18000</v>
      </c>
      <c r="H36" s="33"/>
      <c r="I36" s="33"/>
      <c r="J36" s="33"/>
      <c r="K36" s="25"/>
      <c r="L36" s="25"/>
    </row>
    <row r="37" spans="2:12" ht="12.75">
      <c r="B37" s="1"/>
      <c r="C37" s="22" t="s">
        <v>26</v>
      </c>
      <c r="D37" s="19"/>
      <c r="E37" s="37">
        <f>SUM(E9:E36)</f>
        <v>943113</v>
      </c>
      <c r="F37" s="37">
        <v>55383</v>
      </c>
      <c r="G37" s="37">
        <f>G28+G34+G35</f>
        <v>896157</v>
      </c>
      <c r="H37" s="33"/>
      <c r="I37" s="33"/>
      <c r="J37" s="33"/>
      <c r="K37" s="25"/>
      <c r="L37" s="25"/>
    </row>
    <row r="38" spans="2:12" ht="25.5">
      <c r="B38" s="1"/>
      <c r="C38" s="92" t="s">
        <v>19</v>
      </c>
      <c r="D38" s="38"/>
      <c r="E38" s="38" t="s">
        <v>1</v>
      </c>
      <c r="F38" s="39">
        <f>G37</f>
        <v>896157</v>
      </c>
      <c r="G38" s="40"/>
      <c r="H38" s="33"/>
      <c r="I38" s="33"/>
      <c r="J38" s="33"/>
      <c r="K38" s="25"/>
      <c r="L38" s="25"/>
    </row>
    <row r="39" spans="2:12" ht="13.5" thickBot="1">
      <c r="B39" s="1"/>
      <c r="C39" s="141" t="s">
        <v>40</v>
      </c>
      <c r="D39" s="41"/>
      <c r="E39" s="41"/>
      <c r="F39" s="42">
        <f>G9+G14</f>
        <v>6670</v>
      </c>
      <c r="G39" s="33"/>
      <c r="H39" s="33"/>
      <c r="I39" s="33"/>
      <c r="J39" s="33"/>
      <c r="K39" s="25"/>
      <c r="L39" s="25"/>
    </row>
    <row r="40" spans="3:12" ht="13.5" thickBot="1">
      <c r="C40" s="40"/>
      <c r="D40" s="43"/>
      <c r="E40" s="43"/>
      <c r="F40" s="43"/>
      <c r="G40" s="43"/>
      <c r="H40" s="33"/>
      <c r="I40" s="33"/>
      <c r="J40" s="33"/>
      <c r="K40" s="25"/>
      <c r="L40" s="25"/>
    </row>
    <row r="41" spans="2:12" ht="13.5" thickBot="1">
      <c r="B41" s="89" t="s">
        <v>29</v>
      </c>
      <c r="C41" s="84" t="s">
        <v>12</v>
      </c>
      <c r="D41" s="44" t="s">
        <v>2</v>
      </c>
      <c r="E41" s="44" t="s">
        <v>17</v>
      </c>
      <c r="F41" s="44" t="s">
        <v>18</v>
      </c>
      <c r="G41" s="45" t="s">
        <v>20</v>
      </c>
      <c r="H41" s="46"/>
      <c r="I41" s="33"/>
      <c r="J41" s="33"/>
      <c r="K41" s="25"/>
      <c r="L41" s="25"/>
    </row>
    <row r="42" spans="2:12" ht="13.5" thickBot="1">
      <c r="B42" s="88"/>
      <c r="C42" s="85" t="s">
        <v>25</v>
      </c>
      <c r="D42" s="47"/>
      <c r="E42" s="48"/>
      <c r="F42" s="49"/>
      <c r="G42" s="48"/>
      <c r="H42" s="46"/>
      <c r="I42" s="33"/>
      <c r="J42" s="33"/>
      <c r="K42" s="25"/>
      <c r="L42" s="25"/>
    </row>
    <row r="43" spans="2:12" ht="12.75">
      <c r="B43" s="144" t="s">
        <v>41</v>
      </c>
      <c r="C43" s="145">
        <v>410620633006</v>
      </c>
      <c r="D43" s="47" t="s">
        <v>60</v>
      </c>
      <c r="E43" s="146">
        <v>2000</v>
      </c>
      <c r="F43" s="147">
        <v>2500</v>
      </c>
      <c r="G43" s="146">
        <f>F43-E43</f>
        <v>500</v>
      </c>
      <c r="H43" s="46"/>
      <c r="I43" s="33"/>
      <c r="J43" s="33"/>
      <c r="K43" s="25"/>
      <c r="L43" s="25"/>
    </row>
    <row r="44" spans="2:12" ht="12.75">
      <c r="B44" s="138" t="s">
        <v>41</v>
      </c>
      <c r="C44" s="114">
        <v>410620637004</v>
      </c>
      <c r="D44" s="113" t="s">
        <v>61</v>
      </c>
      <c r="E44" s="95">
        <v>700</v>
      </c>
      <c r="F44" s="115">
        <v>200</v>
      </c>
      <c r="G44" s="95">
        <f>F44-E44</f>
        <v>-500</v>
      </c>
      <c r="H44" s="46"/>
      <c r="I44" s="33"/>
      <c r="J44" s="33"/>
      <c r="K44" s="25"/>
      <c r="L44" s="25"/>
    </row>
    <row r="45" spans="2:12" ht="12.75">
      <c r="B45" s="138"/>
      <c r="C45" s="114"/>
      <c r="D45" s="113"/>
      <c r="E45" s="95"/>
      <c r="F45" s="115"/>
      <c r="G45" s="116">
        <f>SUM(G43:G44)</f>
        <v>0</v>
      </c>
      <c r="H45" s="46"/>
      <c r="I45" s="33"/>
      <c r="J45" s="33"/>
      <c r="K45" s="25"/>
      <c r="L45" s="25"/>
    </row>
    <row r="46" spans="2:12" ht="12.75">
      <c r="B46" s="138" t="s">
        <v>30</v>
      </c>
      <c r="C46" s="114">
        <v>1110840635006</v>
      </c>
      <c r="D46" s="113" t="s">
        <v>62</v>
      </c>
      <c r="E46" s="95">
        <v>313</v>
      </c>
      <c r="F46" s="115">
        <v>0</v>
      </c>
      <c r="G46" s="95">
        <f>F46-E46</f>
        <v>-313</v>
      </c>
      <c r="H46" s="46"/>
      <c r="I46" s="33"/>
      <c r="J46" s="33"/>
      <c r="K46" s="25"/>
      <c r="L46" s="25"/>
    </row>
    <row r="47" spans="2:12" ht="12.75">
      <c r="B47" s="138" t="s">
        <v>30</v>
      </c>
      <c r="C47" s="114">
        <v>1111012637006</v>
      </c>
      <c r="D47" s="113" t="s">
        <v>63</v>
      </c>
      <c r="E47" s="95">
        <v>1500</v>
      </c>
      <c r="F47" s="115">
        <v>2000</v>
      </c>
      <c r="G47" s="95">
        <f>F47-E47</f>
        <v>500</v>
      </c>
      <c r="H47" s="46"/>
      <c r="I47" s="33"/>
      <c r="J47" s="33"/>
      <c r="K47" s="25"/>
      <c r="L47" s="25"/>
    </row>
    <row r="48" spans="2:12" ht="12.75">
      <c r="B48" s="138"/>
      <c r="C48" s="114"/>
      <c r="D48" s="113"/>
      <c r="E48" s="95"/>
      <c r="F48" s="115"/>
      <c r="G48" s="116">
        <f>SUM(G46:G47)</f>
        <v>187</v>
      </c>
      <c r="H48" s="46"/>
      <c r="I48" s="33"/>
      <c r="J48" s="33"/>
      <c r="K48" s="25"/>
      <c r="L48" s="25"/>
    </row>
    <row r="49" spans="2:12" ht="12.75">
      <c r="B49" s="138" t="s">
        <v>30</v>
      </c>
      <c r="C49" s="117" t="s">
        <v>64</v>
      </c>
      <c r="D49" s="113"/>
      <c r="E49" s="95"/>
      <c r="F49" s="115"/>
      <c r="G49" s="95"/>
      <c r="H49" s="46"/>
      <c r="I49" s="33"/>
      <c r="J49" s="33"/>
      <c r="K49" s="25"/>
      <c r="L49" s="25"/>
    </row>
    <row r="50" spans="2:12" ht="12.75">
      <c r="B50" s="138"/>
      <c r="C50" s="114">
        <v>410111611</v>
      </c>
      <c r="D50" s="113" t="s">
        <v>65</v>
      </c>
      <c r="E50" s="95">
        <v>99200</v>
      </c>
      <c r="F50" s="115">
        <v>97200</v>
      </c>
      <c r="G50" s="95">
        <f aca="true" t="shared" si="1" ref="G50:G56">F50-E50</f>
        <v>-2000</v>
      </c>
      <c r="H50" s="46"/>
      <c r="I50" s="33"/>
      <c r="J50" s="33"/>
      <c r="K50" s="25"/>
      <c r="L50" s="25"/>
    </row>
    <row r="51" spans="2:12" ht="12.75">
      <c r="B51" s="138"/>
      <c r="C51" s="114">
        <v>410111612002</v>
      </c>
      <c r="D51" s="113" t="s">
        <v>66</v>
      </c>
      <c r="E51" s="95">
        <v>22350</v>
      </c>
      <c r="F51" s="115">
        <v>24350</v>
      </c>
      <c r="G51" s="95">
        <f t="shared" si="1"/>
        <v>2000</v>
      </c>
      <c r="H51" s="46"/>
      <c r="I51" s="33"/>
      <c r="J51" s="33"/>
      <c r="K51" s="25"/>
      <c r="L51" s="25"/>
    </row>
    <row r="52" spans="2:12" ht="12.75">
      <c r="B52" s="138"/>
      <c r="C52" s="114">
        <v>410111632003</v>
      </c>
      <c r="D52" s="113" t="s">
        <v>67</v>
      </c>
      <c r="E52" s="95">
        <v>11000</v>
      </c>
      <c r="F52" s="115">
        <v>10800</v>
      </c>
      <c r="G52" s="95">
        <f t="shared" si="1"/>
        <v>-200</v>
      </c>
      <c r="H52" s="46"/>
      <c r="I52" s="33"/>
      <c r="J52" s="33"/>
      <c r="K52" s="25"/>
      <c r="L52" s="25"/>
    </row>
    <row r="53" spans="2:12" ht="12.75">
      <c r="B53" s="138"/>
      <c r="C53" s="114">
        <v>410111633001</v>
      </c>
      <c r="D53" s="113" t="s">
        <v>68</v>
      </c>
      <c r="E53" s="95">
        <v>2200</v>
      </c>
      <c r="F53" s="115">
        <v>1900</v>
      </c>
      <c r="G53" s="95">
        <f t="shared" si="1"/>
        <v>-300</v>
      </c>
      <c r="H53" s="46"/>
      <c r="I53" s="33"/>
      <c r="J53" s="33"/>
      <c r="K53" s="25"/>
      <c r="L53" s="25"/>
    </row>
    <row r="54" spans="2:12" ht="12.75">
      <c r="B54" s="138"/>
      <c r="C54" s="114">
        <v>410111633009</v>
      </c>
      <c r="D54" s="113" t="s">
        <v>69</v>
      </c>
      <c r="E54" s="95">
        <v>700</v>
      </c>
      <c r="F54" s="115">
        <v>1000</v>
      </c>
      <c r="G54" s="95">
        <f t="shared" si="1"/>
        <v>300</v>
      </c>
      <c r="H54" s="46"/>
      <c r="I54" s="33"/>
      <c r="J54" s="33"/>
      <c r="K54" s="25"/>
      <c r="L54" s="25"/>
    </row>
    <row r="55" spans="2:12" ht="12.75">
      <c r="B55" s="138"/>
      <c r="C55" s="114">
        <v>410111633016</v>
      </c>
      <c r="D55" s="113" t="s">
        <v>70</v>
      </c>
      <c r="E55" s="95">
        <v>2900</v>
      </c>
      <c r="F55" s="115">
        <v>3500</v>
      </c>
      <c r="G55" s="95">
        <f t="shared" si="1"/>
        <v>600</v>
      </c>
      <c r="H55" s="46"/>
      <c r="I55" s="33"/>
      <c r="J55" s="33"/>
      <c r="K55" s="25"/>
      <c r="L55" s="25"/>
    </row>
    <row r="56" spans="2:12" ht="12.75">
      <c r="B56" s="138"/>
      <c r="C56" s="114">
        <v>410111635004</v>
      </c>
      <c r="D56" s="113" t="s">
        <v>71</v>
      </c>
      <c r="E56" s="95">
        <v>500</v>
      </c>
      <c r="F56" s="115">
        <v>100</v>
      </c>
      <c r="G56" s="95">
        <f t="shared" si="1"/>
        <v>-400</v>
      </c>
      <c r="H56" s="46"/>
      <c r="I56" s="33"/>
      <c r="J56" s="33"/>
      <c r="K56" s="25"/>
      <c r="L56" s="25"/>
    </row>
    <row r="57" spans="2:12" ht="12.75">
      <c r="B57" s="138"/>
      <c r="C57" s="114"/>
      <c r="D57" s="113"/>
      <c r="E57" s="95"/>
      <c r="F57" s="115"/>
      <c r="G57" s="116">
        <f>SUM(G50:G56)</f>
        <v>0</v>
      </c>
      <c r="H57" s="46"/>
      <c r="I57" s="33"/>
      <c r="J57" s="33"/>
      <c r="K57" s="25"/>
      <c r="L57" s="25"/>
    </row>
    <row r="58" spans="2:12" ht="12.75">
      <c r="B58" s="138" t="s">
        <v>30</v>
      </c>
      <c r="C58" s="117" t="s">
        <v>72</v>
      </c>
      <c r="D58" s="113"/>
      <c r="E58" s="95"/>
      <c r="F58" s="115"/>
      <c r="G58" s="95"/>
      <c r="H58" s="46"/>
      <c r="I58" s="33"/>
      <c r="J58" s="33"/>
      <c r="K58" s="25"/>
      <c r="L58" s="25"/>
    </row>
    <row r="59" spans="2:12" ht="12.75">
      <c r="B59" s="138"/>
      <c r="C59" s="114">
        <v>112637004</v>
      </c>
      <c r="D59" s="113" t="s">
        <v>73</v>
      </c>
      <c r="E59" s="95">
        <v>5000</v>
      </c>
      <c r="F59" s="115">
        <v>4500</v>
      </c>
      <c r="G59" s="95">
        <f>F59-E59</f>
        <v>-500</v>
      </c>
      <c r="H59" s="46"/>
      <c r="I59" s="33"/>
      <c r="J59" s="33"/>
      <c r="K59" s="25"/>
      <c r="L59" s="25"/>
    </row>
    <row r="60" spans="2:12" ht="12.75">
      <c r="B60" s="87"/>
      <c r="C60" s="114">
        <v>112637012</v>
      </c>
      <c r="D60" s="113" t="s">
        <v>74</v>
      </c>
      <c r="E60" s="95">
        <v>3550</v>
      </c>
      <c r="F60" s="115">
        <v>4050</v>
      </c>
      <c r="G60" s="95">
        <f>F60-E60</f>
        <v>500</v>
      </c>
      <c r="H60" s="46"/>
      <c r="I60" s="33"/>
      <c r="J60" s="33"/>
      <c r="K60" s="25"/>
      <c r="L60" s="25"/>
    </row>
    <row r="61" spans="2:12" ht="12.75">
      <c r="B61" s="138"/>
      <c r="C61" s="114"/>
      <c r="D61" s="113"/>
      <c r="E61" s="95"/>
      <c r="F61" s="115"/>
      <c r="G61" s="116">
        <f>SUM(G59:G60)</f>
        <v>0</v>
      </c>
      <c r="H61" s="46"/>
      <c r="I61" s="33"/>
      <c r="J61" s="33"/>
      <c r="K61" s="25"/>
      <c r="L61" s="25"/>
    </row>
    <row r="62" spans="2:12" ht="12.75">
      <c r="B62" s="138" t="s">
        <v>30</v>
      </c>
      <c r="C62" s="117" t="s">
        <v>75</v>
      </c>
      <c r="D62" s="113"/>
      <c r="E62" s="95"/>
      <c r="F62" s="115"/>
      <c r="G62" s="95"/>
      <c r="H62" s="46"/>
      <c r="I62" s="33"/>
      <c r="J62" s="33"/>
      <c r="K62" s="25"/>
      <c r="L62" s="25"/>
    </row>
    <row r="63" spans="2:12" ht="12.75">
      <c r="B63" s="138"/>
      <c r="C63" s="114">
        <v>410660632001</v>
      </c>
      <c r="D63" s="113" t="s">
        <v>76</v>
      </c>
      <c r="E63" s="95">
        <v>12300</v>
      </c>
      <c r="F63" s="115">
        <v>10800</v>
      </c>
      <c r="G63" s="95">
        <f>F63-E63</f>
        <v>-1500</v>
      </c>
      <c r="H63" s="46"/>
      <c r="I63" s="33"/>
      <c r="J63" s="33"/>
      <c r="K63" s="25"/>
      <c r="L63" s="25"/>
    </row>
    <row r="64" spans="2:12" ht="12.75">
      <c r="B64" s="138"/>
      <c r="C64" s="114">
        <v>410660635006</v>
      </c>
      <c r="D64" s="113" t="s">
        <v>77</v>
      </c>
      <c r="E64" s="95">
        <v>9900</v>
      </c>
      <c r="F64" s="115">
        <v>11400</v>
      </c>
      <c r="G64" s="95">
        <f>F64-E64</f>
        <v>1500</v>
      </c>
      <c r="H64" s="46"/>
      <c r="I64" s="33"/>
      <c r="J64" s="33"/>
      <c r="K64" s="25"/>
      <c r="L64" s="25"/>
    </row>
    <row r="65" spans="2:12" ht="12.75">
      <c r="B65" s="138"/>
      <c r="C65" s="117"/>
      <c r="D65" s="113"/>
      <c r="E65" s="95"/>
      <c r="F65" s="115"/>
      <c r="G65" s="116">
        <f>SUM(G63:G64)</f>
        <v>0</v>
      </c>
      <c r="H65" s="46"/>
      <c r="I65" s="33"/>
      <c r="J65" s="33"/>
      <c r="K65" s="25"/>
      <c r="L65" s="25"/>
    </row>
    <row r="66" spans="2:12" ht="12.75">
      <c r="B66" s="138" t="s">
        <v>30</v>
      </c>
      <c r="C66" s="117" t="s">
        <v>78</v>
      </c>
      <c r="D66" s="113"/>
      <c r="E66" s="95"/>
      <c r="F66" s="115"/>
      <c r="G66" s="95"/>
      <c r="H66" s="46"/>
      <c r="I66" s="33"/>
      <c r="J66" s="33"/>
      <c r="K66" s="25"/>
      <c r="L66" s="25"/>
    </row>
    <row r="67" spans="2:12" ht="12.75">
      <c r="B67" s="138"/>
      <c r="C67" s="114">
        <v>410820611</v>
      </c>
      <c r="D67" s="113" t="s">
        <v>79</v>
      </c>
      <c r="E67" s="95">
        <v>10000</v>
      </c>
      <c r="F67" s="115">
        <v>11000</v>
      </c>
      <c r="G67" s="95">
        <f aca="true" t="shared" si="2" ref="G67:G73">F67-E67</f>
        <v>1000</v>
      </c>
      <c r="H67" s="46"/>
      <c r="I67" s="33"/>
      <c r="J67" s="33"/>
      <c r="K67" s="25"/>
      <c r="L67" s="25"/>
    </row>
    <row r="68" spans="2:12" ht="12.75">
      <c r="B68" s="138"/>
      <c r="C68" s="114">
        <v>410820621</v>
      </c>
      <c r="D68" s="113" t="s">
        <v>80</v>
      </c>
      <c r="E68" s="95">
        <v>900</v>
      </c>
      <c r="F68" s="115">
        <v>800</v>
      </c>
      <c r="G68" s="95">
        <f t="shared" si="2"/>
        <v>-100</v>
      </c>
      <c r="H68" s="46"/>
      <c r="I68" s="33"/>
      <c r="J68" s="33"/>
      <c r="K68" s="25"/>
      <c r="L68" s="25"/>
    </row>
    <row r="69" spans="2:12" ht="12.75">
      <c r="B69" s="138"/>
      <c r="C69" s="114">
        <v>410820623</v>
      </c>
      <c r="D69" s="113" t="s">
        <v>80</v>
      </c>
      <c r="E69" s="95">
        <v>650</v>
      </c>
      <c r="F69" s="115">
        <v>750</v>
      </c>
      <c r="G69" s="95">
        <f t="shared" si="2"/>
        <v>100</v>
      </c>
      <c r="H69" s="46"/>
      <c r="I69" s="33"/>
      <c r="J69" s="33"/>
      <c r="K69" s="25"/>
      <c r="L69" s="25"/>
    </row>
    <row r="70" spans="2:12" ht="12.75">
      <c r="B70" s="138"/>
      <c r="C70" s="114">
        <v>410820625002</v>
      </c>
      <c r="D70" s="113" t="s">
        <v>81</v>
      </c>
      <c r="E70" s="95">
        <v>2650</v>
      </c>
      <c r="F70" s="115">
        <v>2450</v>
      </c>
      <c r="G70" s="95">
        <f t="shared" si="2"/>
        <v>-200</v>
      </c>
      <c r="H70" s="46"/>
      <c r="I70" s="33"/>
      <c r="J70" s="33"/>
      <c r="K70" s="25"/>
      <c r="L70" s="25"/>
    </row>
    <row r="71" spans="2:12" ht="12.75">
      <c r="B71" s="138"/>
      <c r="C71" s="114">
        <v>410820625005</v>
      </c>
      <c r="D71" s="113" t="s">
        <v>81</v>
      </c>
      <c r="E71" s="95">
        <v>100</v>
      </c>
      <c r="F71" s="115">
        <v>0</v>
      </c>
      <c r="G71" s="95">
        <f t="shared" si="2"/>
        <v>-100</v>
      </c>
      <c r="H71" s="46"/>
      <c r="I71" s="33"/>
      <c r="J71" s="33"/>
      <c r="K71" s="25"/>
      <c r="L71" s="25"/>
    </row>
    <row r="72" spans="2:12" ht="12.75">
      <c r="B72" s="138"/>
      <c r="C72" s="114">
        <v>410820633009</v>
      </c>
      <c r="D72" s="113" t="s">
        <v>69</v>
      </c>
      <c r="E72" s="95">
        <v>5000</v>
      </c>
      <c r="F72" s="115">
        <v>4400</v>
      </c>
      <c r="G72" s="95">
        <f t="shared" si="2"/>
        <v>-600</v>
      </c>
      <c r="H72" s="46"/>
      <c r="I72" s="33"/>
      <c r="J72" s="33"/>
      <c r="K72" s="25"/>
      <c r="L72" s="25"/>
    </row>
    <row r="73" spans="2:12" ht="12.75">
      <c r="B73" s="138"/>
      <c r="C73" s="114">
        <v>410820634004</v>
      </c>
      <c r="D73" s="113" t="s">
        <v>82</v>
      </c>
      <c r="E73" s="95">
        <v>100</v>
      </c>
      <c r="F73" s="115">
        <v>0</v>
      </c>
      <c r="G73" s="95">
        <f t="shared" si="2"/>
        <v>-100</v>
      </c>
      <c r="H73" s="46"/>
      <c r="I73" s="33"/>
      <c r="J73" s="33"/>
      <c r="K73" s="25"/>
      <c r="L73" s="25"/>
    </row>
    <row r="74" spans="2:12" ht="12.75">
      <c r="B74" s="138"/>
      <c r="C74" s="114"/>
      <c r="D74" s="113"/>
      <c r="E74" s="95"/>
      <c r="F74" s="115"/>
      <c r="G74" s="116">
        <f>SUM(G67:G73)</f>
        <v>0</v>
      </c>
      <c r="H74" s="46"/>
      <c r="I74" s="33"/>
      <c r="J74" s="33"/>
      <c r="K74" s="25"/>
      <c r="L74" s="25"/>
    </row>
    <row r="75" spans="2:12" ht="12.75">
      <c r="B75" s="138" t="s">
        <v>30</v>
      </c>
      <c r="C75" s="117" t="s">
        <v>83</v>
      </c>
      <c r="D75" s="113"/>
      <c r="E75" s="95"/>
      <c r="F75" s="115"/>
      <c r="G75" s="95"/>
      <c r="H75" s="46"/>
      <c r="I75" s="33"/>
      <c r="J75" s="33"/>
      <c r="K75" s="25"/>
      <c r="L75" s="25"/>
    </row>
    <row r="76" spans="2:12" ht="12.75">
      <c r="B76" s="138"/>
      <c r="C76" s="114" t="s">
        <v>84</v>
      </c>
      <c r="D76" s="113" t="s">
        <v>85</v>
      </c>
      <c r="E76" s="95">
        <v>0</v>
      </c>
      <c r="F76" s="115">
        <v>4500</v>
      </c>
      <c r="G76" s="116">
        <f>F76-E76</f>
        <v>4500</v>
      </c>
      <c r="H76" s="46"/>
      <c r="I76" s="33"/>
      <c r="J76" s="33"/>
      <c r="K76" s="25"/>
      <c r="L76" s="25"/>
    </row>
    <row r="77" spans="2:12" ht="12.75">
      <c r="B77" s="138"/>
      <c r="C77" s="114" t="s">
        <v>86</v>
      </c>
      <c r="D77" s="113"/>
      <c r="E77" s="95"/>
      <c r="F77" s="115"/>
      <c r="G77" s="116"/>
      <c r="H77" s="46"/>
      <c r="I77" s="33"/>
      <c r="J77" s="33"/>
      <c r="K77" s="25"/>
      <c r="L77" s="25"/>
    </row>
    <row r="78" spans="2:12" ht="12.75">
      <c r="B78" s="138"/>
      <c r="C78" s="114"/>
      <c r="D78" s="113"/>
      <c r="E78" s="95"/>
      <c r="F78" s="115"/>
      <c r="G78" s="116"/>
      <c r="H78" s="46"/>
      <c r="I78" s="33"/>
      <c r="J78" s="33"/>
      <c r="K78" s="25"/>
      <c r="L78" s="25"/>
    </row>
    <row r="79" spans="2:12" ht="12.75">
      <c r="B79" s="138"/>
      <c r="C79" s="117" t="s">
        <v>91</v>
      </c>
      <c r="D79" s="113"/>
      <c r="E79" s="95"/>
      <c r="F79" s="115"/>
      <c r="G79" s="116">
        <v>6370</v>
      </c>
      <c r="H79" s="46"/>
      <c r="I79" s="33"/>
      <c r="J79" s="33"/>
      <c r="K79" s="25"/>
      <c r="L79" s="25"/>
    </row>
    <row r="80" spans="2:12" ht="12.75">
      <c r="B80" s="138"/>
      <c r="C80" s="114"/>
      <c r="D80" s="113"/>
      <c r="E80" s="95"/>
      <c r="F80" s="115"/>
      <c r="G80" s="116"/>
      <c r="H80" s="46"/>
      <c r="I80" s="33"/>
      <c r="J80" s="33"/>
      <c r="K80" s="25"/>
      <c r="L80" s="25"/>
    </row>
    <row r="81" spans="2:12" ht="12.75">
      <c r="B81" s="87"/>
      <c r="C81" s="117"/>
      <c r="D81" s="113"/>
      <c r="E81" s="95"/>
      <c r="F81" s="115"/>
      <c r="G81" s="95"/>
      <c r="H81" s="46"/>
      <c r="I81" s="33"/>
      <c r="J81" s="33"/>
      <c r="K81" s="25"/>
      <c r="L81" s="25"/>
    </row>
    <row r="82" spans="2:12" ht="12.75">
      <c r="B82" s="139"/>
      <c r="C82" s="117"/>
      <c r="D82" s="95"/>
      <c r="E82" s="95"/>
      <c r="F82" s="140"/>
      <c r="G82" s="116"/>
      <c r="H82" s="55"/>
      <c r="I82" s="33"/>
      <c r="J82" s="33"/>
      <c r="K82" s="25"/>
      <c r="L82" s="25"/>
    </row>
    <row r="83" spans="2:12" ht="12.75">
      <c r="B83" s="94" t="s">
        <v>31</v>
      </c>
      <c r="C83" s="114"/>
      <c r="D83" s="95"/>
      <c r="E83" s="95"/>
      <c r="F83" s="115"/>
      <c r="G83" s="116">
        <f>G48+G76+G79</f>
        <v>11057</v>
      </c>
      <c r="H83" s="46"/>
      <c r="I83" s="33"/>
      <c r="J83" s="33"/>
      <c r="K83" s="25"/>
      <c r="L83" s="25"/>
    </row>
    <row r="84" spans="2:12" ht="12.75">
      <c r="B84" s="83"/>
      <c r="C84" s="117" t="s">
        <v>27</v>
      </c>
      <c r="D84" s="95"/>
      <c r="E84" s="95"/>
      <c r="F84" s="95"/>
      <c r="G84" s="95"/>
      <c r="H84" s="46"/>
      <c r="I84" s="33"/>
      <c r="J84" s="33"/>
      <c r="K84" s="25"/>
      <c r="L84" s="25"/>
    </row>
    <row r="85" spans="2:12" ht="12.75">
      <c r="B85" s="139" t="s">
        <v>37</v>
      </c>
      <c r="C85" s="114">
        <v>1110520717001</v>
      </c>
      <c r="D85" s="95" t="s">
        <v>87</v>
      </c>
      <c r="E85" s="95">
        <v>490000</v>
      </c>
      <c r="F85" s="95">
        <v>1321200</v>
      </c>
      <c r="G85" s="95">
        <f>F85-E85</f>
        <v>831200</v>
      </c>
      <c r="H85" s="46"/>
      <c r="I85" s="33"/>
      <c r="J85" s="33"/>
      <c r="K85" s="25"/>
      <c r="L85" s="25"/>
    </row>
    <row r="86" spans="2:12" ht="12.75">
      <c r="B86" s="139" t="s">
        <v>37</v>
      </c>
      <c r="C86" s="114">
        <v>410520717001</v>
      </c>
      <c r="D86" s="95" t="s">
        <v>88</v>
      </c>
      <c r="E86" s="95">
        <v>0</v>
      </c>
      <c r="F86" s="95">
        <v>57000</v>
      </c>
      <c r="G86" s="95">
        <f>F86-E86</f>
        <v>57000</v>
      </c>
      <c r="H86" s="46"/>
      <c r="I86" s="33"/>
      <c r="J86" s="33"/>
      <c r="K86" s="25"/>
      <c r="L86" s="25"/>
    </row>
    <row r="87" spans="2:12" ht="12.75">
      <c r="B87" s="139"/>
      <c r="C87" s="81"/>
      <c r="D87" s="19"/>
      <c r="E87" s="19"/>
      <c r="F87" s="19"/>
      <c r="G87" s="95"/>
      <c r="H87" s="46"/>
      <c r="I87" s="33"/>
      <c r="J87" s="33"/>
      <c r="K87" s="25"/>
      <c r="L87" s="25"/>
    </row>
    <row r="88" spans="2:12" ht="12.75">
      <c r="B88" s="139" t="s">
        <v>30</v>
      </c>
      <c r="C88" s="81">
        <v>1110111717003</v>
      </c>
      <c r="D88" s="19" t="s">
        <v>89</v>
      </c>
      <c r="E88" s="19">
        <v>0</v>
      </c>
      <c r="F88" s="19">
        <v>3000</v>
      </c>
      <c r="G88" s="95">
        <f>F88-E88</f>
        <v>3000</v>
      </c>
      <c r="H88" s="46"/>
      <c r="I88" s="33"/>
      <c r="J88" s="33"/>
      <c r="K88" s="25"/>
      <c r="L88" s="25"/>
    </row>
    <row r="89" spans="2:12" ht="12.75">
      <c r="B89" s="139" t="s">
        <v>30</v>
      </c>
      <c r="C89" s="81">
        <v>1110660717001</v>
      </c>
      <c r="D89" s="148" t="s">
        <v>90</v>
      </c>
      <c r="E89" s="19">
        <v>59500</v>
      </c>
      <c r="F89" s="19">
        <v>55000</v>
      </c>
      <c r="G89" s="95">
        <f>F89-E89</f>
        <v>-4500</v>
      </c>
      <c r="H89" s="46"/>
      <c r="I89" s="33"/>
      <c r="J89" s="33"/>
      <c r="K89" s="25"/>
      <c r="L89" s="25"/>
    </row>
    <row r="90" spans="2:12" ht="12.75">
      <c r="B90" s="139"/>
      <c r="C90" s="81"/>
      <c r="D90" s="19"/>
      <c r="E90" s="19"/>
      <c r="F90" s="19"/>
      <c r="G90" s="116">
        <f>SUM(G85:G89)</f>
        <v>886700</v>
      </c>
      <c r="H90" s="46"/>
      <c r="I90" s="33"/>
      <c r="J90" s="33"/>
      <c r="K90" s="25"/>
      <c r="L90" s="25"/>
    </row>
    <row r="91" spans="2:12" ht="12.75">
      <c r="B91" s="83"/>
      <c r="C91" s="142"/>
      <c r="D91" s="19"/>
      <c r="E91" s="19"/>
      <c r="F91" s="19"/>
      <c r="G91" s="95"/>
      <c r="H91" s="46"/>
      <c r="I91" s="33"/>
      <c r="J91" s="33"/>
      <c r="K91" s="25"/>
      <c r="L91" s="25"/>
    </row>
    <row r="92" spans="2:12" ht="12.75">
      <c r="B92" s="139"/>
      <c r="C92" s="81"/>
      <c r="D92" s="19"/>
      <c r="E92" s="19"/>
      <c r="F92" s="19"/>
      <c r="G92" s="19"/>
      <c r="H92" s="46"/>
      <c r="I92" s="33"/>
      <c r="J92" s="33"/>
      <c r="K92" s="25"/>
      <c r="L92" s="25"/>
    </row>
    <row r="93" spans="2:12" ht="12.75">
      <c r="B93" s="139"/>
      <c r="C93" s="81"/>
      <c r="D93" s="19"/>
      <c r="E93" s="19"/>
      <c r="F93" s="19"/>
      <c r="G93" s="19"/>
      <c r="H93" s="46"/>
      <c r="I93" s="33"/>
      <c r="J93" s="33"/>
      <c r="K93" s="25"/>
      <c r="L93" s="25"/>
    </row>
    <row r="94" spans="2:12" ht="12.75">
      <c r="B94" s="139"/>
      <c r="C94" s="81"/>
      <c r="D94" s="19"/>
      <c r="E94" s="19"/>
      <c r="F94" s="19"/>
      <c r="G94" s="37"/>
      <c r="H94" s="46"/>
      <c r="I94" s="33"/>
      <c r="J94" s="33"/>
      <c r="K94" s="25"/>
      <c r="L94" s="25"/>
    </row>
    <row r="95" spans="2:12" ht="12.75">
      <c r="B95" s="139"/>
      <c r="C95" s="81"/>
      <c r="D95" s="19"/>
      <c r="E95" s="19"/>
      <c r="F95" s="19"/>
      <c r="G95" s="19"/>
      <c r="H95" s="46"/>
      <c r="I95" s="33"/>
      <c r="J95" s="33"/>
      <c r="K95" s="25"/>
      <c r="L95" s="25"/>
    </row>
    <row r="96" spans="2:12" ht="12.75">
      <c r="B96" s="139"/>
      <c r="C96" s="81"/>
      <c r="D96" s="19"/>
      <c r="E96" s="19"/>
      <c r="F96" s="19"/>
      <c r="G96" s="19"/>
      <c r="H96" s="46"/>
      <c r="I96" s="33"/>
      <c r="J96" s="33"/>
      <c r="K96" s="25"/>
      <c r="L96" s="25"/>
    </row>
    <row r="97" spans="2:12" ht="12.75">
      <c r="B97" s="139"/>
      <c r="C97" s="81"/>
      <c r="D97" s="19"/>
      <c r="E97" s="19"/>
      <c r="F97" s="19"/>
      <c r="G97" s="19"/>
      <c r="H97" s="46"/>
      <c r="I97" s="33"/>
      <c r="J97" s="33"/>
      <c r="K97" s="25"/>
      <c r="L97" s="25"/>
    </row>
    <row r="98" spans="2:12" ht="12.75">
      <c r="B98" s="139"/>
      <c r="C98" s="81"/>
      <c r="D98" s="19"/>
      <c r="E98" s="19"/>
      <c r="F98" s="19"/>
      <c r="G98" s="19"/>
      <c r="H98" s="46"/>
      <c r="I98" s="33"/>
      <c r="J98" s="33"/>
      <c r="K98" s="25"/>
      <c r="L98" s="25"/>
    </row>
    <row r="99" spans="2:12" ht="12.75">
      <c r="B99" s="94" t="s">
        <v>32</v>
      </c>
      <c r="C99" s="81"/>
      <c r="D99" s="19"/>
      <c r="E99" s="19"/>
      <c r="F99" s="19"/>
      <c r="G99" s="37">
        <f>G83+G90</f>
        <v>897757</v>
      </c>
      <c r="H99" s="46"/>
      <c r="I99" s="33"/>
      <c r="J99" s="33"/>
      <c r="K99" s="25"/>
      <c r="L99" s="25"/>
    </row>
    <row r="100" spans="2:12" ht="13.5" thickBot="1">
      <c r="B100" s="83"/>
      <c r="C100" s="82" t="s">
        <v>33</v>
      </c>
      <c r="D100" s="20"/>
      <c r="E100" s="20">
        <v>0</v>
      </c>
      <c r="F100" s="20"/>
      <c r="G100" s="50"/>
      <c r="H100" s="46"/>
      <c r="I100" s="33"/>
      <c r="J100" s="33"/>
      <c r="K100" s="25"/>
      <c r="L100" s="25"/>
    </row>
    <row r="101" spans="2:12" ht="12.75">
      <c r="B101" s="83"/>
      <c r="C101" s="51" t="s">
        <v>21</v>
      </c>
      <c r="D101" s="51" t="s">
        <v>1</v>
      </c>
      <c r="E101" s="51"/>
      <c r="F101" s="143">
        <f>G99</f>
        <v>897757</v>
      </c>
      <c r="G101" s="46"/>
      <c r="H101" s="46"/>
      <c r="I101" s="33"/>
      <c r="J101" s="33"/>
      <c r="K101" s="25"/>
      <c r="L101" s="25"/>
    </row>
    <row r="102" spans="2:12" ht="13.5" thickBot="1">
      <c r="B102" s="83"/>
      <c r="C102" s="86"/>
      <c r="D102" s="52"/>
      <c r="E102" s="52"/>
      <c r="F102" s="53"/>
      <c r="G102" s="46"/>
      <c r="H102" s="46"/>
      <c r="I102" s="33"/>
      <c r="J102" s="33"/>
      <c r="K102" s="25"/>
      <c r="L102" s="25"/>
    </row>
    <row r="103" spans="3:12" ht="12.75">
      <c r="C103" s="54"/>
      <c r="D103" s="55"/>
      <c r="E103" s="55"/>
      <c r="F103" s="55"/>
      <c r="G103" s="46"/>
      <c r="H103" s="46"/>
      <c r="I103" s="33"/>
      <c r="J103" s="33"/>
      <c r="K103" s="25"/>
      <c r="L103" s="25"/>
    </row>
    <row r="104" spans="3:12" ht="12.75">
      <c r="C104" s="54"/>
      <c r="D104" s="55"/>
      <c r="E104" s="55"/>
      <c r="F104" s="55"/>
      <c r="G104" s="46"/>
      <c r="H104" s="46"/>
      <c r="I104" s="33"/>
      <c r="J104" s="33"/>
      <c r="K104" s="25"/>
      <c r="L104" s="25"/>
    </row>
    <row r="105" spans="3:12" ht="12.75">
      <c r="C105" s="54"/>
      <c r="D105" s="55"/>
      <c r="E105" s="55"/>
      <c r="F105" s="55"/>
      <c r="G105" s="46"/>
      <c r="H105" s="46"/>
      <c r="I105" s="33"/>
      <c r="J105" s="33"/>
      <c r="K105" s="25"/>
      <c r="L105" s="25"/>
    </row>
    <row r="106" spans="3:12" ht="12.75">
      <c r="C106" s="54"/>
      <c r="D106" s="55"/>
      <c r="E106" s="55"/>
      <c r="F106" s="55"/>
      <c r="G106" s="46"/>
      <c r="H106" s="46"/>
      <c r="I106" s="33"/>
      <c r="J106" s="33"/>
      <c r="K106" s="25"/>
      <c r="L106" s="25"/>
    </row>
    <row r="107" spans="3:12" ht="12.75">
      <c r="C107" s="54"/>
      <c r="D107" s="55"/>
      <c r="E107" s="55"/>
      <c r="F107" s="55"/>
      <c r="G107" s="46"/>
      <c r="H107" s="46"/>
      <c r="I107" s="33"/>
      <c r="J107" s="33"/>
      <c r="K107" s="25"/>
      <c r="L107" s="25"/>
    </row>
    <row r="108" spans="3:12" ht="15.75">
      <c r="C108" s="56"/>
      <c r="D108" s="33"/>
      <c r="E108" s="33"/>
      <c r="F108" s="33"/>
      <c r="G108" s="33"/>
      <c r="H108" s="33"/>
      <c r="I108" s="33"/>
      <c r="J108" s="33"/>
      <c r="K108" s="25"/>
      <c r="L108" s="25"/>
    </row>
    <row r="109" spans="3:12" ht="16.5" thickBot="1">
      <c r="C109" s="56"/>
      <c r="D109" s="33"/>
      <c r="E109" s="33"/>
      <c r="F109" s="33"/>
      <c r="G109" s="33"/>
      <c r="H109" s="33"/>
      <c r="I109" s="33"/>
      <c r="J109" s="33"/>
      <c r="K109" s="25"/>
      <c r="L109" s="25"/>
    </row>
    <row r="110" spans="3:12" ht="13.5" thickBot="1">
      <c r="C110" s="57"/>
      <c r="D110" s="58" t="s">
        <v>13</v>
      </c>
      <c r="E110" s="96"/>
      <c r="F110" s="120"/>
      <c r="G110" s="105"/>
      <c r="H110" s="33"/>
      <c r="I110" s="33"/>
      <c r="J110" s="33"/>
      <c r="K110" s="25"/>
      <c r="L110" s="25"/>
    </row>
    <row r="111" spans="3:12" ht="12.75">
      <c r="C111" s="59"/>
      <c r="D111" s="60" t="s">
        <v>38</v>
      </c>
      <c r="E111" s="97" t="s">
        <v>42</v>
      </c>
      <c r="F111" s="121" t="s">
        <v>94</v>
      </c>
      <c r="G111" s="129"/>
      <c r="H111" s="33"/>
      <c r="I111" s="33"/>
      <c r="J111" s="33"/>
      <c r="K111" s="25"/>
      <c r="L111" s="25"/>
    </row>
    <row r="112" spans="3:12" ht="12.75">
      <c r="C112" s="61" t="s">
        <v>3</v>
      </c>
      <c r="D112" s="62">
        <v>1829668</v>
      </c>
      <c r="E112" s="98">
        <v>1948257</v>
      </c>
      <c r="F112" s="122">
        <f>E112+G28</f>
        <v>1971214</v>
      </c>
      <c r="G112" s="130"/>
      <c r="H112" s="33"/>
      <c r="I112" s="33"/>
      <c r="J112" s="33"/>
      <c r="K112" s="25"/>
      <c r="L112" s="25"/>
    </row>
    <row r="113" spans="3:12" ht="12.75">
      <c r="C113" s="61" t="s">
        <v>4</v>
      </c>
      <c r="D113" s="62">
        <v>1821092</v>
      </c>
      <c r="E113" s="98">
        <v>1948181</v>
      </c>
      <c r="F113" s="123">
        <f>E113+G83</f>
        <v>1959238</v>
      </c>
      <c r="G113" s="130"/>
      <c r="H113" s="33"/>
      <c r="I113" s="33"/>
      <c r="J113" s="33"/>
      <c r="K113" s="25"/>
      <c r="L113" s="25"/>
    </row>
    <row r="114" spans="3:12" ht="12.75">
      <c r="C114" s="63" t="s">
        <v>5</v>
      </c>
      <c r="D114" s="64">
        <f>D112-D113</f>
        <v>8576</v>
      </c>
      <c r="E114" s="99">
        <f>E112-E113</f>
        <v>76</v>
      </c>
      <c r="F114" s="124">
        <f>F112-F113</f>
        <v>11976</v>
      </c>
      <c r="G114" s="131"/>
      <c r="H114" s="33"/>
      <c r="I114" s="33"/>
      <c r="J114" s="33"/>
      <c r="K114" s="25"/>
      <c r="L114" s="25"/>
    </row>
    <row r="115" spans="3:12" ht="12.75">
      <c r="C115" s="61" t="s">
        <v>6</v>
      </c>
      <c r="D115" s="62">
        <v>435000</v>
      </c>
      <c r="E115" s="98">
        <v>533000</v>
      </c>
      <c r="F115" s="123">
        <f>E115+G30</f>
        <v>1424200</v>
      </c>
      <c r="G115" s="130"/>
      <c r="H115" s="33"/>
      <c r="I115" s="33"/>
      <c r="J115" s="33"/>
      <c r="K115" s="25"/>
      <c r="L115" s="25"/>
    </row>
    <row r="116" spans="3:12" ht="12.75">
      <c r="C116" s="61" t="s">
        <v>7</v>
      </c>
      <c r="D116" s="62">
        <v>729000</v>
      </c>
      <c r="E116" s="98">
        <v>913350</v>
      </c>
      <c r="F116" s="123">
        <f>E116+G90</f>
        <v>1800050</v>
      </c>
      <c r="G116" s="130"/>
      <c r="H116" s="25"/>
      <c r="I116" s="25"/>
      <c r="J116" s="25"/>
      <c r="K116" s="25"/>
      <c r="L116" s="25"/>
    </row>
    <row r="117" spans="3:12" ht="12.75">
      <c r="C117" s="63" t="s">
        <v>5</v>
      </c>
      <c r="D117" s="65">
        <f>D115-D116</f>
        <v>-294000</v>
      </c>
      <c r="E117" s="100">
        <f>E115-E116</f>
        <v>-380350</v>
      </c>
      <c r="F117" s="124">
        <f>F115-F116</f>
        <v>-375850</v>
      </c>
      <c r="G117" s="132"/>
      <c r="H117" s="66"/>
      <c r="I117" s="25"/>
      <c r="J117" s="67"/>
      <c r="K117" s="25"/>
      <c r="L117" s="25"/>
    </row>
    <row r="118" spans="3:12" ht="12.75">
      <c r="C118" s="68" t="s">
        <v>8</v>
      </c>
      <c r="D118" s="62">
        <v>530000</v>
      </c>
      <c r="E118" s="101">
        <v>548700</v>
      </c>
      <c r="F118" s="125">
        <f>E118-18000</f>
        <v>530700</v>
      </c>
      <c r="G118" s="133"/>
      <c r="H118" s="66"/>
      <c r="I118" s="25"/>
      <c r="J118" s="25"/>
      <c r="K118" s="25"/>
      <c r="L118" s="25"/>
    </row>
    <row r="119" spans="3:12" ht="12.75">
      <c r="C119" s="68" t="s">
        <v>9</v>
      </c>
      <c r="D119" s="62">
        <v>58500</v>
      </c>
      <c r="E119" s="101">
        <v>58500</v>
      </c>
      <c r="F119" s="125">
        <v>58500</v>
      </c>
      <c r="G119" s="133"/>
      <c r="H119" s="66"/>
      <c r="I119" s="25"/>
      <c r="J119" s="25"/>
      <c r="K119" s="25"/>
      <c r="L119" s="25"/>
    </row>
    <row r="120" spans="3:12" ht="12.75">
      <c r="C120" s="69" t="s">
        <v>5</v>
      </c>
      <c r="D120" s="70">
        <f>D118-D119</f>
        <v>471500</v>
      </c>
      <c r="E120" s="102">
        <f>E118-E119</f>
        <v>490200</v>
      </c>
      <c r="F120" s="126">
        <f>F118-F119</f>
        <v>472200</v>
      </c>
      <c r="G120" s="134"/>
      <c r="H120" s="66"/>
      <c r="I120" s="25"/>
      <c r="J120" s="25"/>
      <c r="K120" s="25"/>
      <c r="L120" s="25"/>
    </row>
    <row r="121" spans="3:12" ht="12.75">
      <c r="C121" s="71" t="s">
        <v>10</v>
      </c>
      <c r="D121" s="72"/>
      <c r="E121" s="103"/>
      <c r="F121" s="127"/>
      <c r="G121" s="135"/>
      <c r="H121" s="66"/>
      <c r="I121" s="25"/>
      <c r="J121" s="25"/>
      <c r="K121" s="25"/>
      <c r="L121" s="25"/>
    </row>
    <row r="122" spans="3:12" ht="12.75">
      <c r="C122" s="71" t="s">
        <v>11</v>
      </c>
      <c r="D122" s="73">
        <f aca="true" t="shared" si="3" ref="D122:F123">D112+D115+D118</f>
        <v>2794668</v>
      </c>
      <c r="E122" s="104">
        <f t="shared" si="3"/>
        <v>3029957</v>
      </c>
      <c r="F122" s="127">
        <f t="shared" si="3"/>
        <v>3926114</v>
      </c>
      <c r="G122" s="136"/>
      <c r="H122" s="66"/>
      <c r="I122" s="25"/>
      <c r="J122" s="25"/>
      <c r="K122" s="25"/>
      <c r="L122" s="25"/>
    </row>
    <row r="123" spans="3:12" ht="12.75">
      <c r="C123" s="71" t="s">
        <v>12</v>
      </c>
      <c r="D123" s="73">
        <f t="shared" si="3"/>
        <v>2608592</v>
      </c>
      <c r="E123" s="104">
        <f t="shared" si="3"/>
        <v>2920031</v>
      </c>
      <c r="F123" s="127">
        <f t="shared" si="3"/>
        <v>3817788</v>
      </c>
      <c r="G123" s="136"/>
      <c r="H123" s="66"/>
      <c r="I123" s="25"/>
      <c r="J123" s="25"/>
      <c r="K123" s="25"/>
      <c r="L123" s="25"/>
    </row>
    <row r="124" spans="3:12" ht="13.5" thickBot="1">
      <c r="C124" s="71" t="s">
        <v>5</v>
      </c>
      <c r="D124" s="73">
        <f>D122-D123</f>
        <v>186076</v>
      </c>
      <c r="E124" s="104">
        <f>E122-E123</f>
        <v>109926</v>
      </c>
      <c r="F124" s="128">
        <f>F122-F123</f>
        <v>108326</v>
      </c>
      <c r="G124" s="137"/>
      <c r="H124" s="66"/>
      <c r="I124" s="25"/>
      <c r="J124" s="25"/>
      <c r="K124" s="25"/>
      <c r="L124" s="25"/>
    </row>
    <row r="125" spans="3:12" ht="12.75">
      <c r="C125" s="46"/>
      <c r="D125" s="76"/>
      <c r="E125" s="77"/>
      <c r="F125" s="46"/>
      <c r="G125" s="46"/>
      <c r="H125" s="66"/>
      <c r="I125" s="25"/>
      <c r="J125" s="25"/>
      <c r="K125" s="25"/>
      <c r="L125" s="25"/>
    </row>
    <row r="126" spans="3:12" ht="12.75">
      <c r="C126" s="46" t="s">
        <v>95</v>
      </c>
      <c r="D126" s="55" t="s">
        <v>22</v>
      </c>
      <c r="E126" s="78"/>
      <c r="F126" s="75"/>
      <c r="G126" s="46"/>
      <c r="H126" s="66"/>
      <c r="I126" s="25"/>
      <c r="J126" s="25"/>
      <c r="K126" s="25"/>
      <c r="L126" s="25"/>
    </row>
    <row r="127" spans="3:12" ht="12.75">
      <c r="C127" s="46" t="s">
        <v>96</v>
      </c>
      <c r="D127" s="55"/>
      <c r="E127" s="79"/>
      <c r="F127" s="74"/>
      <c r="G127" s="46"/>
      <c r="H127" s="66"/>
      <c r="I127" s="25"/>
      <c r="J127" s="25"/>
      <c r="K127" s="25"/>
      <c r="L127" s="25"/>
    </row>
    <row r="128" spans="3:12" ht="15.75">
      <c r="C128" s="106"/>
      <c r="D128" s="107"/>
      <c r="E128" s="108"/>
      <c r="F128" s="108"/>
      <c r="G128" s="25"/>
      <c r="H128" s="25"/>
      <c r="I128" s="25"/>
      <c r="J128" s="25"/>
      <c r="K128" s="25"/>
      <c r="L128" s="25"/>
    </row>
    <row r="129" spans="3:12" ht="12.75">
      <c r="C129" s="106"/>
      <c r="D129" s="109"/>
      <c r="E129" s="109"/>
      <c r="F129" s="109"/>
      <c r="G129" s="55"/>
      <c r="H129" s="55"/>
      <c r="I129" s="25"/>
      <c r="J129" s="25"/>
      <c r="K129" s="25"/>
      <c r="L129" s="25"/>
    </row>
    <row r="130" spans="3:12" ht="12.75">
      <c r="C130" s="106"/>
      <c r="D130" s="109"/>
      <c r="E130" s="109"/>
      <c r="F130" s="109"/>
      <c r="G130" s="80"/>
      <c r="H130" s="55"/>
      <c r="I130" s="25"/>
      <c r="J130" s="25"/>
      <c r="K130" s="25"/>
      <c r="L130" s="25"/>
    </row>
    <row r="131" spans="3:8" ht="12.75">
      <c r="C131" s="110"/>
      <c r="D131" s="111"/>
      <c r="E131" s="111"/>
      <c r="F131" s="111"/>
      <c r="G131" s="14"/>
      <c r="H131" s="15"/>
    </row>
    <row r="132" spans="3:9" ht="12.75">
      <c r="C132" s="110"/>
      <c r="D132" s="111"/>
      <c r="E132" s="111"/>
      <c r="F132" s="111"/>
      <c r="G132" s="14"/>
      <c r="H132" s="15"/>
      <c r="I132" s="2"/>
    </row>
    <row r="133" spans="3:9" ht="15.75">
      <c r="C133" s="10"/>
      <c r="D133" s="15"/>
      <c r="E133" s="13"/>
      <c r="F133" s="11"/>
      <c r="G133" s="13"/>
      <c r="H133" s="15"/>
      <c r="I133" s="1"/>
    </row>
    <row r="134" spans="3:9" ht="15.75">
      <c r="C134" s="7"/>
      <c r="D134" s="15"/>
      <c r="E134" s="14"/>
      <c r="F134" s="12"/>
      <c r="G134" s="14"/>
      <c r="H134" s="15"/>
      <c r="I134" s="1"/>
    </row>
    <row r="135" spans="3:9" ht="15.75">
      <c r="C135" s="7"/>
      <c r="D135" s="15"/>
      <c r="E135" s="14"/>
      <c r="F135" s="12"/>
      <c r="G135" s="14"/>
      <c r="H135" s="15"/>
      <c r="I135" s="1"/>
    </row>
    <row r="136" spans="3:9" ht="15.75">
      <c r="C136" s="7"/>
      <c r="D136" s="15"/>
      <c r="E136" s="13"/>
      <c r="F136" s="11"/>
      <c r="G136" s="13"/>
      <c r="H136" s="15"/>
      <c r="I136" s="1"/>
    </row>
    <row r="137" spans="3:9" ht="18.75">
      <c r="C137" s="9"/>
      <c r="D137" s="15"/>
      <c r="E137" s="14"/>
      <c r="F137" s="12"/>
      <c r="G137" s="14"/>
      <c r="H137" s="15"/>
      <c r="I137" s="1"/>
    </row>
    <row r="138" spans="4:8" ht="12.75">
      <c r="D138" s="15"/>
      <c r="E138" s="14"/>
      <c r="F138" s="12"/>
      <c r="G138" s="14"/>
      <c r="H138" s="15"/>
    </row>
    <row r="139" spans="4:8" ht="12.75">
      <c r="D139" s="15"/>
      <c r="E139" s="13"/>
      <c r="F139" s="11"/>
      <c r="G139" s="13"/>
      <c r="H139" s="15"/>
    </row>
    <row r="140" spans="4:8" ht="12.75">
      <c r="D140" s="15"/>
      <c r="E140" s="5"/>
      <c r="F140" s="18"/>
      <c r="G140" s="17"/>
      <c r="H140" s="15"/>
    </row>
    <row r="141" spans="4:8" ht="12.75">
      <c r="D141" s="15"/>
      <c r="E141" s="5"/>
      <c r="F141" s="16"/>
      <c r="G141" s="5"/>
      <c r="H141" s="15"/>
    </row>
    <row r="142" spans="3:10" ht="12.75">
      <c r="C142" s="3"/>
      <c r="D142" s="15"/>
      <c r="E142" s="5"/>
      <c r="F142" s="16"/>
      <c r="G142" s="5"/>
      <c r="H142" s="15"/>
      <c r="I142" s="3"/>
      <c r="J142" s="3"/>
    </row>
    <row r="143" spans="3:8" ht="12.75">
      <c r="C143" s="3"/>
      <c r="D143" s="15"/>
      <c r="E143" s="5"/>
      <c r="F143" s="16"/>
      <c r="G143" s="5"/>
      <c r="H143" s="15"/>
    </row>
    <row r="144" spans="4:8" ht="12.75">
      <c r="D144" s="4"/>
      <c r="E144" s="5"/>
      <c r="F144" s="6"/>
      <c r="G144" s="5"/>
      <c r="H144" s="5"/>
    </row>
    <row r="145" spans="4:8" ht="15.75">
      <c r="D145" s="10"/>
      <c r="E145" s="8"/>
      <c r="F145" s="8"/>
      <c r="G145" s="1"/>
      <c r="H145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Edita</cp:lastModifiedBy>
  <cp:lastPrinted>2015-11-16T08:24:38Z</cp:lastPrinted>
  <dcterms:created xsi:type="dcterms:W3CDTF">1997-01-24T11:07:25Z</dcterms:created>
  <dcterms:modified xsi:type="dcterms:W3CDTF">2016-12-30T19:53:22Z</dcterms:modified>
  <cp:category/>
  <cp:version/>
  <cp:contentType/>
  <cp:contentStatus/>
</cp:coreProperties>
</file>