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<sst xmlns="http://schemas.openxmlformats.org/spreadsheetml/2006/main" count="122" uniqueCount="90">
  <si>
    <t>V zmysle § 14 zákona č.583/2004 Z.z. o rozpočtových pravidlách územnej samosprávy a §</t>
  </si>
  <si>
    <t>EUR</t>
  </si>
  <si>
    <t>Názov</t>
  </si>
  <si>
    <t>Bežné príjmy</t>
  </si>
  <si>
    <t>Bežné výdavky</t>
  </si>
  <si>
    <t>Rozdiel</t>
  </si>
  <si>
    <t>Kapitálové príjmy</t>
  </si>
  <si>
    <t>Kapitálové výdavky</t>
  </si>
  <si>
    <t>Finančné op.príjem</t>
  </si>
  <si>
    <t>Finančné op.výdavky</t>
  </si>
  <si>
    <t>Celková rekapitulácia</t>
  </si>
  <si>
    <t>Príjem</t>
  </si>
  <si>
    <t>Výdavky</t>
  </si>
  <si>
    <t>Rekapitulácia po úprave</t>
  </si>
  <si>
    <t>k úprave týchto položiek rozpočtu obce:</t>
  </si>
  <si>
    <t>OBEC SLOVENSKÁ  ĽUPČA</t>
  </si>
  <si>
    <t>Príjmy:</t>
  </si>
  <si>
    <t>Upravená suma</t>
  </si>
  <si>
    <t>Príjmy obce navýšené spolu o sumu:</t>
  </si>
  <si>
    <t>Úprava o sumu</t>
  </si>
  <si>
    <t>Výdavky upravené o sumu:</t>
  </si>
  <si>
    <t>Bežný príjem</t>
  </si>
  <si>
    <t>Bežný rozpočet</t>
  </si>
  <si>
    <t>Spolu</t>
  </si>
  <si>
    <t>Kapitálový rozpočet</t>
  </si>
  <si>
    <t>Program</t>
  </si>
  <si>
    <t>SPOLU BV</t>
  </si>
  <si>
    <t>SPOLU KV</t>
  </si>
  <si>
    <t>CELKOM</t>
  </si>
  <si>
    <t>SPOLU BP</t>
  </si>
  <si>
    <t>13-15  Zásad  rozpočtového hospodárenia  obce Slovenská Ľupča dochádza</t>
  </si>
  <si>
    <t>Schválený 2017</t>
  </si>
  <si>
    <t>Po úprave 1/2017</t>
  </si>
  <si>
    <t>8.1.</t>
  </si>
  <si>
    <t>Dotácie zo ŠR</t>
  </si>
  <si>
    <t>Vlastné výdavky</t>
  </si>
  <si>
    <t>Po úprave 2/2017</t>
  </si>
  <si>
    <t>Po úprave 3/2017</t>
  </si>
  <si>
    <t>1AC2 312012-11</t>
  </si>
  <si>
    <t>Dotácia na stravu ZŠ</t>
  </si>
  <si>
    <t>Po úprave4/17</t>
  </si>
  <si>
    <t>Po úprave 5/17</t>
  </si>
  <si>
    <t>SPOLU cudzie zdroje</t>
  </si>
  <si>
    <t>SPOLU vlastné zdroje</t>
  </si>
  <si>
    <t>Ivona Patrášová</t>
  </si>
  <si>
    <t>Na schválenie</t>
  </si>
  <si>
    <t>OZ 12.12.2017</t>
  </si>
  <si>
    <t>111 312012-16</t>
  </si>
  <si>
    <t>Dotácia vzdelávacie poukazy</t>
  </si>
  <si>
    <t>111 312012-24</t>
  </si>
  <si>
    <t>Dotacia predškolské deti</t>
  </si>
  <si>
    <t>111 312012 33</t>
  </si>
  <si>
    <t>Podpora výchovy</t>
  </si>
  <si>
    <t>DZN</t>
  </si>
  <si>
    <t>Verejné priestranstvo</t>
  </si>
  <si>
    <t>Za smeti</t>
  </si>
  <si>
    <t>41 221004-1</t>
  </si>
  <si>
    <t>Správne poplatky</t>
  </si>
  <si>
    <t>1.1.</t>
  </si>
  <si>
    <t>Voľby odmeny členom</t>
  </si>
  <si>
    <t>Voľby pošta,telekom</t>
  </si>
  <si>
    <t>Voľby materiál</t>
  </si>
  <si>
    <t>Voľby reprezentačné</t>
  </si>
  <si>
    <t>Voľby PHM</t>
  </si>
  <si>
    <t>Voľby strava</t>
  </si>
  <si>
    <t xml:space="preserve">Kuka nádoby </t>
  </si>
  <si>
    <t>Rodinné prídavky</t>
  </si>
  <si>
    <t>Poistné zákonné</t>
  </si>
  <si>
    <t>Všeobecné služby</t>
  </si>
  <si>
    <t>Právnik a ost.služby</t>
  </si>
  <si>
    <t>Posudky</t>
  </si>
  <si>
    <t>Poplatky</t>
  </si>
  <si>
    <t>Poistné majetku</t>
  </si>
  <si>
    <t>uroky z úveru</t>
  </si>
  <si>
    <t>PO údržba budov</t>
  </si>
  <si>
    <t xml:space="preserve">PO služby </t>
  </si>
  <si>
    <t>PHSR,GP,zameranie a pod.</t>
  </si>
  <si>
    <t>mzdy a odvody</t>
  </si>
  <si>
    <t>MKS materiál</t>
  </si>
  <si>
    <t>MKS knihy</t>
  </si>
  <si>
    <t>0820 635006-4</t>
  </si>
  <si>
    <t>Klaštorisko</t>
  </si>
  <si>
    <t>DVP ozvuč,kronika,pam.k</t>
  </si>
  <si>
    <t>Projektová dokumentácia</t>
  </si>
  <si>
    <t>Po úprave 6/17</t>
  </si>
  <si>
    <t>školstvo - účelové dotácie</t>
  </si>
  <si>
    <t>Vypracovala: 4.12.2017</t>
  </si>
  <si>
    <r>
      <t xml:space="preserve"> Rozpočtové opatrenie</t>
    </r>
    <r>
      <rPr>
        <i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č.6/2017</t>
    </r>
  </si>
  <si>
    <t>Pôv-suma</t>
  </si>
  <si>
    <t>Pôv suma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</si>
</sst>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</numFmts>
  <fonts count="64">
    <font>
      <sz val="10"/>
      <name val="Arial CE"/>
      <family val="0"/>
    </font>
    <font>
      <b/>
      <sz val="10"/>
      <name val="Arial CE"/>
      <family val="2"/>
    </font>
    <font>
      <b/>
      <sz val="9"/>
      <color indexed="17"/>
      <name val="Arial CE"/>
      <family val="2"/>
    </font>
    <font>
      <sz val="9"/>
      <name val="Arial CE"/>
      <family val="2"/>
    </font>
    <font>
      <b/>
      <sz val="9"/>
      <color indexed="57"/>
      <name val="Arial CE"/>
      <family val="2"/>
    </font>
    <font>
      <b/>
      <sz val="9"/>
      <color indexed="48"/>
      <name val="Arial CE"/>
      <family val="2"/>
    </font>
    <font>
      <sz val="9"/>
      <color indexed="48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9"/>
      <color indexed="17"/>
      <name val="Arial CE"/>
      <family val="2"/>
    </font>
    <font>
      <sz val="9"/>
      <color indexed="57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40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  <font>
      <b/>
      <sz val="9"/>
      <color rgb="FFFF0000"/>
      <name val="Arial CE"/>
      <family val="2"/>
    </font>
    <font>
      <b/>
      <sz val="9"/>
      <color rgb="FF00B0F0"/>
      <name val="Arial"/>
      <family val="2"/>
    </font>
    <font>
      <sz val="9"/>
      <color rgb="FFFF0000"/>
      <name val="Arial"/>
      <family val="2"/>
    </font>
    <font>
      <b/>
      <sz val="9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CC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0" xfId="0" applyFont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0" xfId="0" applyFont="1" applyAlignment="1">
      <alignment/>
    </xf>
    <xf numFmtId="0" fontId="14" fillId="0" borderId="1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2" fillId="0" borderId="21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11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4" fillId="0" borderId="13" xfId="0" applyFont="1" applyBorder="1" applyAlignment="1">
      <alignment/>
    </xf>
    <xf numFmtId="0" fontId="15" fillId="0" borderId="13" xfId="0" applyFont="1" applyFill="1" applyBorder="1" applyAlignment="1">
      <alignment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14" fontId="12" fillId="0" borderId="0" xfId="0" applyNumberFormat="1" applyFont="1" applyAlignment="1">
      <alignment/>
    </xf>
    <xf numFmtId="14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0" borderId="23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2" fillId="33" borderId="28" xfId="0" applyFont="1" applyFill="1" applyBorder="1" applyAlignment="1">
      <alignment wrapText="1"/>
    </xf>
    <xf numFmtId="0" fontId="12" fillId="33" borderId="0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33" borderId="30" xfId="0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3" fontId="11" fillId="0" borderId="3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1" fillId="34" borderId="33" xfId="0" applyFont="1" applyFill="1" applyBorder="1" applyAlignment="1">
      <alignment/>
    </xf>
    <xf numFmtId="0" fontId="61" fillId="0" borderId="13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59" fillId="0" borderId="0" xfId="0" applyFont="1" applyAlignment="1">
      <alignment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2" fillId="0" borderId="11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2" fillId="34" borderId="25" xfId="0" applyFont="1" applyFill="1" applyBorder="1" applyAlignment="1">
      <alignment wrapText="1"/>
    </xf>
    <xf numFmtId="0" fontId="12" fillId="34" borderId="3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3" fontId="12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1" fillId="0" borderId="18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0</xdr:rowOff>
    </xdr:from>
    <xdr:to>
      <xdr:col>8</xdr:col>
      <xdr:colOff>123825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762000" y="400050"/>
          <a:ext cx="70389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96969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O B E C  S l o v e n s k á   Ľ u p č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PageLayoutView="0" workbookViewId="0" topLeftCell="A58">
      <selection activeCell="K84" sqref="K84"/>
    </sheetView>
  </sheetViews>
  <sheetFormatPr defaultColWidth="9.00390625" defaultRowHeight="12.75"/>
  <cols>
    <col min="2" max="2" width="18.75390625" style="0" customWidth="1"/>
    <col min="3" max="3" width="22.125" style="0" customWidth="1"/>
    <col min="4" max="4" width="10.00390625" style="0" customWidth="1"/>
    <col min="5" max="5" width="9.75390625" style="0" customWidth="1"/>
    <col min="6" max="6" width="10.125" style="0" customWidth="1"/>
    <col min="7" max="7" width="10.375" style="0" customWidth="1"/>
    <col min="8" max="8" width="10.625" style="0" customWidth="1"/>
    <col min="9" max="9" width="10.75390625" style="0" customWidth="1"/>
  </cols>
  <sheetData>
    <row r="1" spans="2:11" ht="31.5" customHeight="1">
      <c r="B1" s="71" t="s">
        <v>15</v>
      </c>
      <c r="C1" s="71"/>
      <c r="D1" s="71"/>
      <c r="E1" s="71" t="s">
        <v>45</v>
      </c>
      <c r="F1" s="29"/>
      <c r="G1" s="29"/>
      <c r="H1" s="29"/>
      <c r="I1" s="29"/>
      <c r="J1" s="29"/>
      <c r="K1" s="29"/>
    </row>
    <row r="2" spans="2:11" ht="12.75">
      <c r="B2" s="72" t="s">
        <v>87</v>
      </c>
      <c r="C2" s="29"/>
      <c r="D2" s="73"/>
      <c r="E2" s="74" t="s">
        <v>46</v>
      </c>
      <c r="F2" s="29"/>
      <c r="G2" s="29"/>
      <c r="H2" s="29"/>
      <c r="I2" s="29"/>
      <c r="J2" s="29"/>
      <c r="K2" s="29"/>
    </row>
    <row r="3" spans="2:11" ht="12.75">
      <c r="B3" s="72"/>
      <c r="C3" s="29"/>
      <c r="D3" s="29"/>
      <c r="E3" s="29"/>
      <c r="F3" s="29"/>
      <c r="G3" s="29"/>
      <c r="H3" s="29"/>
      <c r="I3" s="29"/>
      <c r="J3" s="29"/>
      <c r="K3" s="29"/>
    </row>
    <row r="4" spans="2:11" ht="12.75">
      <c r="B4" s="75" t="s">
        <v>0</v>
      </c>
      <c r="C4" s="75"/>
      <c r="D4" s="75"/>
      <c r="E4" s="75"/>
      <c r="F4" s="29"/>
      <c r="G4" s="29"/>
      <c r="H4" s="29"/>
      <c r="I4" s="29"/>
      <c r="J4" s="29"/>
      <c r="K4" s="29"/>
    </row>
    <row r="5" spans="2:11" ht="12.75">
      <c r="B5" s="75" t="s">
        <v>30</v>
      </c>
      <c r="C5" s="75"/>
      <c r="D5" s="75"/>
      <c r="E5" s="75"/>
      <c r="F5" s="29"/>
      <c r="G5" s="29"/>
      <c r="H5" s="29"/>
      <c r="I5" s="29"/>
      <c r="J5" s="29"/>
      <c r="K5" s="29"/>
    </row>
    <row r="6" spans="1:11" ht="13.5" thickBot="1">
      <c r="A6" s="1"/>
      <c r="B6" s="29" t="s">
        <v>14</v>
      </c>
      <c r="C6" s="29"/>
      <c r="D6" s="29"/>
      <c r="E6" s="29"/>
      <c r="F6" s="29"/>
      <c r="G6" s="29"/>
      <c r="H6" s="29"/>
      <c r="I6" s="29"/>
      <c r="J6" s="29"/>
      <c r="K6" s="29"/>
    </row>
    <row r="7" spans="1:11" ht="24">
      <c r="A7" s="1"/>
      <c r="B7" s="76" t="s">
        <v>16</v>
      </c>
      <c r="C7" s="76" t="s">
        <v>2</v>
      </c>
      <c r="D7" s="103" t="s">
        <v>88</v>
      </c>
      <c r="E7" s="104" t="s">
        <v>17</v>
      </c>
      <c r="F7" s="102" t="s">
        <v>19</v>
      </c>
      <c r="G7" s="15"/>
      <c r="H7" s="15"/>
      <c r="I7" s="15"/>
      <c r="J7" s="29"/>
      <c r="K7" s="29"/>
    </row>
    <row r="8" spans="1:11" ht="12.75">
      <c r="A8" s="1"/>
      <c r="B8" s="44" t="s">
        <v>21</v>
      </c>
      <c r="C8" s="77"/>
      <c r="D8" s="77"/>
      <c r="E8" s="78"/>
      <c r="F8" s="79"/>
      <c r="G8" s="15"/>
      <c r="H8" s="15"/>
      <c r="I8" s="15"/>
      <c r="J8" s="29"/>
      <c r="K8" s="29"/>
    </row>
    <row r="9" spans="1:11" ht="12.75">
      <c r="A9" s="1"/>
      <c r="B9" s="52"/>
      <c r="C9" s="51"/>
      <c r="D9" s="51"/>
      <c r="E9" s="51"/>
      <c r="F9" s="51"/>
      <c r="G9" s="15"/>
      <c r="H9" s="15"/>
      <c r="I9" s="15"/>
      <c r="J9" s="29"/>
      <c r="K9" s="29"/>
    </row>
    <row r="10" spans="1:11" ht="12.75">
      <c r="A10" s="1"/>
      <c r="B10" s="52" t="s">
        <v>47</v>
      </c>
      <c r="C10" s="51" t="s">
        <v>48</v>
      </c>
      <c r="D10" s="51">
        <v>4800</v>
      </c>
      <c r="E10" s="51">
        <v>8000</v>
      </c>
      <c r="F10" s="51">
        <f>E10-D10</f>
        <v>3200</v>
      </c>
      <c r="G10" s="15"/>
      <c r="H10" s="15"/>
      <c r="I10" s="15"/>
      <c r="J10" s="29"/>
      <c r="K10" s="29"/>
    </row>
    <row r="11" spans="1:11" ht="12.75">
      <c r="A11" s="1"/>
      <c r="B11" s="52" t="s">
        <v>49</v>
      </c>
      <c r="C11" s="51" t="s">
        <v>50</v>
      </c>
      <c r="D11" s="51">
        <v>4000</v>
      </c>
      <c r="E11" s="51">
        <v>4900</v>
      </c>
      <c r="F11" s="51">
        <f>E11-D11</f>
        <v>900</v>
      </c>
      <c r="G11" s="15"/>
      <c r="H11" s="15"/>
      <c r="I11" s="15"/>
      <c r="J11" s="29"/>
      <c r="K11" s="29"/>
    </row>
    <row r="12" spans="1:11" ht="12.75">
      <c r="A12" s="1"/>
      <c r="B12" s="52" t="s">
        <v>51</v>
      </c>
      <c r="C12" s="51" t="s">
        <v>52</v>
      </c>
      <c r="D12" s="51">
        <v>240</v>
      </c>
      <c r="E12" s="51">
        <v>760</v>
      </c>
      <c r="F12" s="51">
        <f>E12-D12</f>
        <v>520</v>
      </c>
      <c r="G12" s="15"/>
      <c r="H12" s="15"/>
      <c r="I12" s="15"/>
      <c r="J12" s="29"/>
      <c r="K12" s="29"/>
    </row>
    <row r="13" spans="1:11" ht="12.75">
      <c r="A13" s="1"/>
      <c r="B13" s="52" t="s">
        <v>38</v>
      </c>
      <c r="C13" s="51" t="s">
        <v>39</v>
      </c>
      <c r="D13" s="51">
        <v>730</v>
      </c>
      <c r="E13" s="51">
        <v>930</v>
      </c>
      <c r="F13" s="51">
        <f>E13-D13</f>
        <v>200</v>
      </c>
      <c r="G13" s="15"/>
      <c r="H13" s="15"/>
      <c r="I13" s="15"/>
      <c r="J13" s="29"/>
      <c r="K13" s="29"/>
    </row>
    <row r="14" spans="1:11" ht="12.75">
      <c r="A14" s="1"/>
      <c r="B14" s="60" t="s">
        <v>42</v>
      </c>
      <c r="C14" s="51"/>
      <c r="D14" s="51"/>
      <c r="E14" s="51"/>
      <c r="F14" s="60">
        <f>F10+F11+F12+F13</f>
        <v>4820</v>
      </c>
      <c r="G14" s="23"/>
      <c r="H14" s="15"/>
      <c r="I14" s="15"/>
      <c r="J14" s="29"/>
      <c r="K14" s="29"/>
    </row>
    <row r="15" spans="1:11" ht="12.75">
      <c r="A15" s="1"/>
      <c r="B15" s="52">
        <v>41121002</v>
      </c>
      <c r="C15" s="51" t="s">
        <v>53</v>
      </c>
      <c r="D15" s="51">
        <v>175000</v>
      </c>
      <c r="E15" s="51">
        <v>181000</v>
      </c>
      <c r="F15" s="51">
        <f>E15-D15</f>
        <v>6000</v>
      </c>
      <c r="G15" s="23"/>
      <c r="H15" s="15"/>
      <c r="I15" s="15"/>
      <c r="J15" s="29"/>
      <c r="K15" s="29"/>
    </row>
    <row r="16" spans="1:11" ht="12.75">
      <c r="A16" s="1"/>
      <c r="B16" s="45">
        <v>41133012</v>
      </c>
      <c r="C16" s="13" t="s">
        <v>54</v>
      </c>
      <c r="D16" s="13">
        <v>24000</v>
      </c>
      <c r="E16" s="13">
        <v>26700</v>
      </c>
      <c r="F16" s="51">
        <f>E16-D16</f>
        <v>2700</v>
      </c>
      <c r="G16" s="15"/>
      <c r="H16" s="15"/>
      <c r="I16" s="15"/>
      <c r="J16" s="29"/>
      <c r="K16" s="29"/>
    </row>
    <row r="17" spans="1:11" ht="12.75">
      <c r="A17" s="1"/>
      <c r="B17" s="45">
        <v>41133013</v>
      </c>
      <c r="C17" s="13" t="s">
        <v>55</v>
      </c>
      <c r="D17" s="13">
        <v>56500</v>
      </c>
      <c r="E17" s="13">
        <v>59000</v>
      </c>
      <c r="F17" s="51">
        <f>E17-D17</f>
        <v>2500</v>
      </c>
      <c r="G17" s="15"/>
      <c r="H17" s="15"/>
      <c r="I17" s="15"/>
      <c r="J17" s="29"/>
      <c r="K17" s="29"/>
    </row>
    <row r="18" spans="1:11" ht="12.75">
      <c r="A18" s="1"/>
      <c r="B18" s="45" t="s">
        <v>56</v>
      </c>
      <c r="C18" s="13" t="s">
        <v>57</v>
      </c>
      <c r="D18" s="13">
        <v>12000</v>
      </c>
      <c r="E18" s="13">
        <v>31000</v>
      </c>
      <c r="F18" s="13">
        <f>E18-D18</f>
        <v>19000</v>
      </c>
      <c r="G18" s="15"/>
      <c r="H18" s="15"/>
      <c r="I18" s="15"/>
      <c r="J18" s="29"/>
      <c r="K18" s="29"/>
    </row>
    <row r="19" spans="1:11" ht="12.75">
      <c r="A19" s="1"/>
      <c r="B19" s="61" t="s">
        <v>43</v>
      </c>
      <c r="C19" s="13"/>
      <c r="D19" s="13"/>
      <c r="E19" s="13"/>
      <c r="F19" s="19">
        <f>F15+F16+F17+F18</f>
        <v>30200</v>
      </c>
      <c r="G19" s="15"/>
      <c r="H19" s="15"/>
      <c r="I19" s="15"/>
      <c r="J19" s="29"/>
      <c r="K19" s="29"/>
    </row>
    <row r="20" spans="1:11" ht="12.75">
      <c r="A20" s="1"/>
      <c r="B20" s="45"/>
      <c r="C20" s="13"/>
      <c r="D20" s="13"/>
      <c r="E20" s="13"/>
      <c r="F20" s="13"/>
      <c r="G20" s="15"/>
      <c r="H20" s="15"/>
      <c r="I20" s="15"/>
      <c r="J20" s="29"/>
      <c r="K20" s="29"/>
    </row>
    <row r="21" spans="1:11" ht="12.75">
      <c r="A21" s="1"/>
      <c r="B21" s="19" t="s">
        <v>29</v>
      </c>
      <c r="C21" s="13"/>
      <c r="D21" s="13"/>
      <c r="E21" s="13"/>
      <c r="F21" s="19">
        <f>F14+F19</f>
        <v>35020</v>
      </c>
      <c r="G21" s="15"/>
      <c r="H21" s="15"/>
      <c r="I21" s="15"/>
      <c r="J21" s="29"/>
      <c r="K21" s="29"/>
    </row>
    <row r="22" spans="1:11" ht="12.75">
      <c r="A22" s="1"/>
      <c r="B22" s="61"/>
      <c r="C22" s="13"/>
      <c r="D22" s="13"/>
      <c r="E22" s="13"/>
      <c r="F22" s="13">
        <v>0</v>
      </c>
      <c r="G22" s="15"/>
      <c r="H22" s="15"/>
      <c r="I22" s="15"/>
      <c r="J22" s="29"/>
      <c r="K22" s="29"/>
    </row>
    <row r="23" spans="1:11" ht="12.75">
      <c r="A23" s="1"/>
      <c r="B23" s="52"/>
      <c r="C23" s="51"/>
      <c r="D23" s="51"/>
      <c r="E23" s="51"/>
      <c r="F23" s="51"/>
      <c r="G23" s="15"/>
      <c r="H23" s="15"/>
      <c r="I23" s="15"/>
      <c r="J23" s="29"/>
      <c r="K23" s="29"/>
    </row>
    <row r="24" spans="1:11" ht="12.75">
      <c r="A24" s="1"/>
      <c r="B24" s="61"/>
      <c r="C24" s="13"/>
      <c r="D24" s="13">
        <v>0</v>
      </c>
      <c r="E24" s="13">
        <v>0</v>
      </c>
      <c r="F24" s="19">
        <f>F23</f>
        <v>0</v>
      </c>
      <c r="G24" s="15"/>
      <c r="H24" s="15"/>
      <c r="I24" s="15"/>
      <c r="J24" s="29"/>
      <c r="K24" s="29"/>
    </row>
    <row r="25" spans="1:11" ht="12.75">
      <c r="A25" s="1"/>
      <c r="B25" s="61"/>
      <c r="C25" s="13"/>
      <c r="D25" s="13">
        <v>0</v>
      </c>
      <c r="E25" s="13">
        <v>0</v>
      </c>
      <c r="F25" s="13">
        <f>E25-D25</f>
        <v>0</v>
      </c>
      <c r="G25" s="15"/>
      <c r="H25" s="15"/>
      <c r="I25" s="15"/>
      <c r="J25" s="29"/>
      <c r="K25" s="29"/>
    </row>
    <row r="26" spans="1:11" ht="12.75">
      <c r="A26" s="1"/>
      <c r="B26" s="45"/>
      <c r="C26" s="13"/>
      <c r="D26" s="13"/>
      <c r="E26" s="13"/>
      <c r="F26" s="13">
        <f>E26-D26</f>
        <v>0</v>
      </c>
      <c r="G26" s="15"/>
      <c r="H26" s="15"/>
      <c r="I26" s="15"/>
      <c r="J26" s="29"/>
      <c r="K26" s="29"/>
    </row>
    <row r="27" spans="1:11" ht="12.75">
      <c r="A27" s="1"/>
      <c r="B27" s="61" t="s">
        <v>23</v>
      </c>
      <c r="C27" s="13"/>
      <c r="D27" s="13">
        <f>SUM(D9:D26)</f>
        <v>277270</v>
      </c>
      <c r="E27" s="13">
        <f>SUM(E10:E26)</f>
        <v>312290</v>
      </c>
      <c r="F27" s="19">
        <f>F21+F22++F25</f>
        <v>35020</v>
      </c>
      <c r="G27" s="15"/>
      <c r="H27" s="15"/>
      <c r="I27" s="15"/>
      <c r="J27" s="29"/>
      <c r="K27" s="29"/>
    </row>
    <row r="28" spans="1:11" ht="36">
      <c r="A28" s="1"/>
      <c r="B28" s="80" t="s">
        <v>18</v>
      </c>
      <c r="C28" s="81"/>
      <c r="D28" s="81" t="s">
        <v>1</v>
      </c>
      <c r="E28" s="82">
        <f>F27</f>
        <v>35020</v>
      </c>
      <c r="F28" s="22"/>
      <c r="G28" s="15"/>
      <c r="H28" s="15"/>
      <c r="I28" s="15"/>
      <c r="J28" s="29"/>
      <c r="K28" s="29"/>
    </row>
    <row r="29" spans="1:11" ht="13.5" thickBot="1">
      <c r="A29" s="1"/>
      <c r="B29" s="83"/>
      <c r="C29" s="20"/>
      <c r="D29" s="20"/>
      <c r="E29" s="21"/>
      <c r="F29" s="15"/>
      <c r="G29" s="15"/>
      <c r="H29" s="15"/>
      <c r="I29" s="15"/>
      <c r="J29" s="29"/>
      <c r="K29" s="29"/>
    </row>
    <row r="30" spans="1:11" ht="12.75">
      <c r="A30" s="107"/>
      <c r="B30" s="22"/>
      <c r="C30" s="23"/>
      <c r="D30" s="23"/>
      <c r="E30" s="23"/>
      <c r="F30" s="23"/>
      <c r="G30" s="15"/>
      <c r="H30" s="15"/>
      <c r="I30" s="15"/>
      <c r="J30" s="29"/>
      <c r="K30" s="29"/>
    </row>
    <row r="31" spans="1:11" ht="12.75">
      <c r="A31" s="107"/>
      <c r="B31" s="22"/>
      <c r="C31" s="23"/>
      <c r="D31" s="23"/>
      <c r="E31" s="23"/>
      <c r="F31" s="23"/>
      <c r="G31" s="15"/>
      <c r="H31" s="15"/>
      <c r="I31" s="15"/>
      <c r="J31" s="29"/>
      <c r="K31" s="29"/>
    </row>
    <row r="32" spans="2:11" ht="13.5" thickBot="1">
      <c r="B32" s="22"/>
      <c r="C32" s="23"/>
      <c r="D32" s="23"/>
      <c r="E32" s="23"/>
      <c r="F32" s="23"/>
      <c r="G32" s="15"/>
      <c r="H32" s="15"/>
      <c r="I32" s="15"/>
      <c r="J32" s="29"/>
      <c r="K32" s="29"/>
    </row>
    <row r="33" spans="1:11" ht="24.75" thickBot="1">
      <c r="A33" s="43" t="s">
        <v>25</v>
      </c>
      <c r="B33" s="39" t="s">
        <v>12</v>
      </c>
      <c r="C33" s="14" t="s">
        <v>2</v>
      </c>
      <c r="D33" s="101" t="s">
        <v>89</v>
      </c>
      <c r="E33" s="101" t="s">
        <v>17</v>
      </c>
      <c r="F33" s="102" t="s">
        <v>19</v>
      </c>
      <c r="G33" s="15"/>
      <c r="H33" s="15"/>
      <c r="I33" s="15"/>
      <c r="J33" s="29"/>
      <c r="K33" s="29"/>
    </row>
    <row r="34" spans="1:11" ht="13.5" thickBot="1">
      <c r="A34" s="42"/>
      <c r="B34" s="40" t="s">
        <v>22</v>
      </c>
      <c r="C34" s="16"/>
      <c r="D34" s="17"/>
      <c r="E34" s="18"/>
      <c r="F34" s="17"/>
      <c r="G34" s="15"/>
      <c r="H34" s="15"/>
      <c r="I34" s="15"/>
      <c r="J34" s="29"/>
      <c r="K34" s="29"/>
    </row>
    <row r="35" spans="1:11" ht="12.75">
      <c r="A35" s="53"/>
      <c r="B35" s="84" t="s">
        <v>34</v>
      </c>
      <c r="C35" s="51"/>
      <c r="D35" s="51"/>
      <c r="E35" s="85"/>
      <c r="F35" s="60">
        <f>F36+F37+F38+F39+F40+F41+F42</f>
        <v>2219</v>
      </c>
      <c r="G35" s="15"/>
      <c r="H35" s="15"/>
      <c r="I35" s="15"/>
      <c r="J35" s="29"/>
      <c r="K35" s="29"/>
    </row>
    <row r="36" spans="1:11" ht="12.75">
      <c r="A36" s="54" t="s">
        <v>33</v>
      </c>
      <c r="B36" s="86">
        <v>160614</v>
      </c>
      <c r="C36" s="51" t="s">
        <v>59</v>
      </c>
      <c r="D36" s="51">
        <v>0</v>
      </c>
      <c r="E36" s="85">
        <v>1159</v>
      </c>
      <c r="F36" s="51">
        <f aca="true" t="shared" si="0" ref="F36:F42">E36-D36</f>
        <v>1159</v>
      </c>
      <c r="G36" s="15"/>
      <c r="H36" s="15"/>
      <c r="I36" s="15"/>
      <c r="J36" s="29"/>
      <c r="K36" s="29"/>
    </row>
    <row r="37" spans="1:11" ht="12.75">
      <c r="A37" s="54" t="s">
        <v>33</v>
      </c>
      <c r="B37" s="86">
        <v>160632003</v>
      </c>
      <c r="C37" s="51" t="s">
        <v>60</v>
      </c>
      <c r="D37" s="51">
        <v>0</v>
      </c>
      <c r="E37" s="85">
        <v>15</v>
      </c>
      <c r="F37" s="51">
        <f t="shared" si="0"/>
        <v>15</v>
      </c>
      <c r="G37" s="15"/>
      <c r="H37" s="15"/>
      <c r="I37" s="15"/>
      <c r="J37" s="29"/>
      <c r="K37" s="29"/>
    </row>
    <row r="38" spans="1:11" ht="12.75">
      <c r="A38" s="54" t="s">
        <v>33</v>
      </c>
      <c r="B38" s="86">
        <v>160633006</v>
      </c>
      <c r="C38" s="51" t="s">
        <v>61</v>
      </c>
      <c r="D38" s="51">
        <v>0</v>
      </c>
      <c r="E38" s="85">
        <v>104</v>
      </c>
      <c r="F38" s="51">
        <f t="shared" si="0"/>
        <v>104</v>
      </c>
      <c r="G38" s="15"/>
      <c r="H38" s="15"/>
      <c r="I38" s="15"/>
      <c r="J38" s="29"/>
      <c r="K38" s="29"/>
    </row>
    <row r="39" spans="1:11" ht="12.75">
      <c r="A39" s="54" t="s">
        <v>33</v>
      </c>
      <c r="B39" s="86">
        <v>160633016</v>
      </c>
      <c r="C39" s="51" t="s">
        <v>62</v>
      </c>
      <c r="D39" s="51">
        <v>0</v>
      </c>
      <c r="E39" s="85">
        <v>50</v>
      </c>
      <c r="F39" s="51">
        <f t="shared" si="0"/>
        <v>50</v>
      </c>
      <c r="G39" s="15"/>
      <c r="H39" s="15"/>
      <c r="I39" s="15"/>
      <c r="J39" s="29"/>
      <c r="K39" s="29"/>
    </row>
    <row r="40" spans="1:11" ht="12.75">
      <c r="A40" s="54" t="s">
        <v>33</v>
      </c>
      <c r="B40" s="86">
        <v>160634001</v>
      </c>
      <c r="C40" s="51" t="s">
        <v>63</v>
      </c>
      <c r="D40" s="51">
        <v>0</v>
      </c>
      <c r="E40" s="85">
        <v>58</v>
      </c>
      <c r="F40" s="51">
        <f t="shared" si="0"/>
        <v>58</v>
      </c>
      <c r="G40" s="15"/>
      <c r="H40" s="15"/>
      <c r="I40" s="15"/>
      <c r="J40" s="29"/>
      <c r="K40" s="29"/>
    </row>
    <row r="41" spans="1:11" ht="12.75">
      <c r="A41" s="54" t="s">
        <v>33</v>
      </c>
      <c r="B41" s="86">
        <v>160637014</v>
      </c>
      <c r="C41" s="51" t="s">
        <v>64</v>
      </c>
      <c r="D41" s="51">
        <v>0</v>
      </c>
      <c r="E41" s="85">
        <v>257</v>
      </c>
      <c r="F41" s="51">
        <f t="shared" si="0"/>
        <v>257</v>
      </c>
      <c r="G41" s="15"/>
      <c r="H41" s="15"/>
      <c r="I41" s="15"/>
      <c r="J41" s="29"/>
      <c r="K41" s="29"/>
    </row>
    <row r="42" spans="1:11" ht="12.75">
      <c r="A42" s="54" t="s">
        <v>33</v>
      </c>
      <c r="B42" s="86">
        <v>1012637006</v>
      </c>
      <c r="C42" s="51" t="s">
        <v>66</v>
      </c>
      <c r="D42" s="51">
        <v>0</v>
      </c>
      <c r="E42" s="85">
        <v>576</v>
      </c>
      <c r="F42" s="51">
        <f t="shared" si="0"/>
        <v>576</v>
      </c>
      <c r="G42" s="15"/>
      <c r="H42" s="15"/>
      <c r="I42" s="15"/>
      <c r="J42" s="29"/>
      <c r="K42" s="29"/>
    </row>
    <row r="43" spans="1:11" ht="12.75">
      <c r="A43" s="53"/>
      <c r="B43" s="84" t="s">
        <v>35</v>
      </c>
      <c r="C43" s="51"/>
      <c r="D43" s="51"/>
      <c r="E43" s="85"/>
      <c r="F43" s="60">
        <f>F44+F45+F46+F47+F48+F49+F50+F51+F52+F53+F54+F55+F56+F57+F58+F59+F60</f>
        <v>9300</v>
      </c>
      <c r="G43" s="15"/>
      <c r="H43" s="15"/>
      <c r="I43" s="15"/>
      <c r="J43" s="29"/>
      <c r="K43" s="29"/>
    </row>
    <row r="44" spans="1:11" ht="12.75">
      <c r="A44" s="55" t="s">
        <v>58</v>
      </c>
      <c r="B44" s="86">
        <v>510633006</v>
      </c>
      <c r="C44" s="51" t="s">
        <v>65</v>
      </c>
      <c r="D44" s="51">
        <v>1000</v>
      </c>
      <c r="E44" s="85">
        <v>1200</v>
      </c>
      <c r="F44" s="51">
        <f aca="true" t="shared" si="1" ref="F44:F61">E44-D44</f>
        <v>200</v>
      </c>
      <c r="G44" s="15"/>
      <c r="H44" s="15"/>
      <c r="I44" s="15"/>
      <c r="J44" s="29"/>
      <c r="K44" s="29"/>
    </row>
    <row r="45" spans="1:11" ht="12.75">
      <c r="A45" s="54" t="s">
        <v>33</v>
      </c>
      <c r="B45" s="86">
        <v>111634003</v>
      </c>
      <c r="C45" s="51" t="s">
        <v>67</v>
      </c>
      <c r="D45" s="51">
        <v>700</v>
      </c>
      <c r="E45" s="85">
        <v>1700</v>
      </c>
      <c r="F45" s="51">
        <f t="shared" si="1"/>
        <v>1000</v>
      </c>
      <c r="G45" s="15"/>
      <c r="H45" s="15"/>
      <c r="I45" s="15"/>
      <c r="J45" s="29"/>
      <c r="K45" s="29"/>
    </row>
    <row r="46" spans="1:11" ht="12.75">
      <c r="A46" s="54" t="s">
        <v>33</v>
      </c>
      <c r="B46" s="86">
        <v>111637004</v>
      </c>
      <c r="C46" s="51" t="s">
        <v>68</v>
      </c>
      <c r="D46" s="51">
        <v>800</v>
      </c>
      <c r="E46" s="85">
        <v>1000</v>
      </c>
      <c r="F46" s="51">
        <f t="shared" si="1"/>
        <v>200</v>
      </c>
      <c r="G46" s="15"/>
      <c r="H46" s="15"/>
      <c r="I46" s="15"/>
      <c r="J46" s="29"/>
      <c r="K46" s="29"/>
    </row>
    <row r="47" spans="1:11" ht="12.75">
      <c r="A47" s="41" t="s">
        <v>33</v>
      </c>
      <c r="B47" s="86">
        <v>111637005</v>
      </c>
      <c r="C47" s="51" t="s">
        <v>69</v>
      </c>
      <c r="D47" s="51">
        <v>5500</v>
      </c>
      <c r="E47" s="85">
        <v>6000</v>
      </c>
      <c r="F47" s="51">
        <f t="shared" si="1"/>
        <v>500</v>
      </c>
      <c r="G47" s="15"/>
      <c r="H47" s="15"/>
      <c r="I47" s="15"/>
      <c r="J47" s="29"/>
      <c r="K47" s="29"/>
    </row>
    <row r="48" spans="1:11" ht="12.75">
      <c r="A48" s="54" t="s">
        <v>33</v>
      </c>
      <c r="B48" s="86">
        <v>111637011</v>
      </c>
      <c r="C48" s="51" t="s">
        <v>70</v>
      </c>
      <c r="D48" s="51">
        <v>600</v>
      </c>
      <c r="E48" s="85">
        <v>200</v>
      </c>
      <c r="F48" s="51">
        <f t="shared" si="1"/>
        <v>-400</v>
      </c>
      <c r="G48" s="15"/>
      <c r="H48" s="15"/>
      <c r="I48" s="15"/>
      <c r="J48" s="29"/>
      <c r="K48" s="29"/>
    </row>
    <row r="49" spans="1:11" ht="12.75">
      <c r="A49" s="54" t="s">
        <v>33</v>
      </c>
      <c r="B49" s="86">
        <v>111637012</v>
      </c>
      <c r="C49" s="51" t="s">
        <v>71</v>
      </c>
      <c r="D49" s="51">
        <v>300</v>
      </c>
      <c r="E49" s="85">
        <v>0</v>
      </c>
      <c r="F49" s="51">
        <f t="shared" si="1"/>
        <v>-300</v>
      </c>
      <c r="G49" s="15"/>
      <c r="H49" s="15"/>
      <c r="I49" s="15"/>
      <c r="J49" s="29"/>
      <c r="K49" s="29"/>
    </row>
    <row r="50" spans="1:11" ht="12.75">
      <c r="A50" s="54" t="s">
        <v>33</v>
      </c>
      <c r="B50" s="86">
        <v>111637015</v>
      </c>
      <c r="C50" s="51" t="s">
        <v>72</v>
      </c>
      <c r="D50" s="51">
        <v>3300</v>
      </c>
      <c r="E50" s="85">
        <v>4900</v>
      </c>
      <c r="F50" s="51">
        <f t="shared" si="1"/>
        <v>1600</v>
      </c>
      <c r="G50" s="15"/>
      <c r="H50" s="15"/>
      <c r="I50" s="15"/>
      <c r="J50" s="29"/>
      <c r="K50" s="29"/>
    </row>
    <row r="51" spans="1:11" ht="12.75">
      <c r="A51" s="54" t="s">
        <v>33</v>
      </c>
      <c r="B51" s="86">
        <v>112637012</v>
      </c>
      <c r="C51" s="51" t="s">
        <v>71</v>
      </c>
      <c r="D51" s="51">
        <v>4600</v>
      </c>
      <c r="E51" s="85">
        <v>5500</v>
      </c>
      <c r="F51" s="51">
        <f t="shared" si="1"/>
        <v>900</v>
      </c>
      <c r="G51" s="15"/>
      <c r="H51" s="15"/>
      <c r="I51" s="15"/>
      <c r="J51" s="29"/>
      <c r="K51" s="29"/>
    </row>
    <row r="52" spans="1:11" ht="12.75">
      <c r="A52" s="54" t="s">
        <v>33</v>
      </c>
      <c r="B52" s="86">
        <v>112651002</v>
      </c>
      <c r="C52" s="51" t="s">
        <v>73</v>
      </c>
      <c r="D52" s="51">
        <v>5900</v>
      </c>
      <c r="E52" s="85">
        <v>5000</v>
      </c>
      <c r="F52" s="51">
        <f t="shared" si="1"/>
        <v>-900</v>
      </c>
      <c r="G52" s="15"/>
      <c r="H52" s="15"/>
      <c r="I52" s="15"/>
      <c r="J52" s="29"/>
      <c r="K52" s="29"/>
    </row>
    <row r="53" spans="1:11" ht="12.75">
      <c r="A53" s="54" t="s">
        <v>33</v>
      </c>
      <c r="B53" s="86">
        <v>320635006</v>
      </c>
      <c r="C53" s="51" t="s">
        <v>74</v>
      </c>
      <c r="D53" s="51">
        <v>700</v>
      </c>
      <c r="E53" s="85">
        <v>1000</v>
      </c>
      <c r="F53" s="51">
        <f t="shared" si="1"/>
        <v>300</v>
      </c>
      <c r="G53" s="15"/>
      <c r="H53" s="15"/>
      <c r="I53" s="15"/>
      <c r="J53" s="29"/>
      <c r="K53" s="29"/>
    </row>
    <row r="54" spans="1:11" ht="12.75">
      <c r="A54" s="54" t="s">
        <v>33</v>
      </c>
      <c r="B54" s="86">
        <v>320637004</v>
      </c>
      <c r="C54" s="51" t="s">
        <v>75</v>
      </c>
      <c r="D54" s="51">
        <v>500</v>
      </c>
      <c r="E54" s="85">
        <v>200</v>
      </c>
      <c r="F54" s="51">
        <f t="shared" si="1"/>
        <v>-300</v>
      </c>
      <c r="G54" s="15"/>
      <c r="H54" s="15"/>
      <c r="I54" s="15"/>
      <c r="J54" s="29"/>
      <c r="K54" s="29"/>
    </row>
    <row r="55" spans="1:11" ht="12.75">
      <c r="A55" s="54" t="s">
        <v>33</v>
      </c>
      <c r="B55" s="86">
        <v>443637005</v>
      </c>
      <c r="C55" s="51" t="s">
        <v>76</v>
      </c>
      <c r="D55" s="51">
        <v>3000</v>
      </c>
      <c r="E55" s="85">
        <v>9500</v>
      </c>
      <c r="F55" s="51">
        <f t="shared" si="1"/>
        <v>6500</v>
      </c>
      <c r="G55" s="15"/>
      <c r="H55" s="15"/>
      <c r="I55" s="15"/>
      <c r="J55" s="29"/>
      <c r="K55" s="29"/>
    </row>
    <row r="56" spans="1:11" ht="12.75">
      <c r="A56" s="54" t="s">
        <v>33</v>
      </c>
      <c r="B56" s="86">
        <v>820611</v>
      </c>
      <c r="C56" s="51" t="s">
        <v>77</v>
      </c>
      <c r="D56" s="51">
        <v>12800</v>
      </c>
      <c r="E56" s="85">
        <v>13800</v>
      </c>
      <c r="F56" s="51">
        <f t="shared" si="1"/>
        <v>1000</v>
      </c>
      <c r="G56" s="15"/>
      <c r="H56" s="15"/>
      <c r="I56" s="15"/>
      <c r="J56" s="29"/>
      <c r="K56" s="29"/>
    </row>
    <row r="57" spans="1:11" ht="12.75">
      <c r="A57" s="54" t="s">
        <v>33</v>
      </c>
      <c r="B57" s="86">
        <v>820633006</v>
      </c>
      <c r="C57" s="51" t="s">
        <v>78</v>
      </c>
      <c r="D57" s="51">
        <v>1400</v>
      </c>
      <c r="E57" s="85">
        <v>700</v>
      </c>
      <c r="F57" s="51">
        <f t="shared" si="1"/>
        <v>-700</v>
      </c>
      <c r="G57" s="15"/>
      <c r="H57" s="15"/>
      <c r="I57" s="15"/>
      <c r="J57" s="29"/>
      <c r="K57" s="29"/>
    </row>
    <row r="58" spans="1:11" ht="12.75">
      <c r="A58" s="54" t="s">
        <v>33</v>
      </c>
      <c r="B58" s="86">
        <v>820633009</v>
      </c>
      <c r="C58" s="51" t="s">
        <v>79</v>
      </c>
      <c r="D58" s="51">
        <v>5000</v>
      </c>
      <c r="E58" s="85">
        <v>4500</v>
      </c>
      <c r="F58" s="51">
        <f t="shared" si="1"/>
        <v>-500</v>
      </c>
      <c r="G58" s="15"/>
      <c r="H58" s="15"/>
      <c r="I58" s="15"/>
      <c r="J58" s="29"/>
      <c r="K58" s="29"/>
    </row>
    <row r="59" spans="1:11" ht="12.75">
      <c r="A59" s="54" t="s">
        <v>33</v>
      </c>
      <c r="B59" s="86" t="s">
        <v>80</v>
      </c>
      <c r="C59" s="51" t="s">
        <v>81</v>
      </c>
      <c r="D59" s="51">
        <v>1200</v>
      </c>
      <c r="E59" s="85">
        <v>400</v>
      </c>
      <c r="F59" s="51">
        <f t="shared" si="1"/>
        <v>-800</v>
      </c>
      <c r="G59" s="15"/>
      <c r="H59" s="15"/>
      <c r="I59" s="15"/>
      <c r="J59" s="29"/>
      <c r="K59" s="29"/>
    </row>
    <row r="60" spans="1:11" ht="12.75">
      <c r="A60" s="54" t="s">
        <v>33</v>
      </c>
      <c r="B60" s="86">
        <v>820637027</v>
      </c>
      <c r="C60" s="51" t="s">
        <v>82</v>
      </c>
      <c r="D60" s="51">
        <v>4000</v>
      </c>
      <c r="E60" s="85">
        <v>5000</v>
      </c>
      <c r="F60" s="51">
        <f t="shared" si="1"/>
        <v>1000</v>
      </c>
      <c r="G60" s="15"/>
      <c r="H60" s="15"/>
      <c r="I60" s="15"/>
      <c r="J60" s="29"/>
      <c r="K60" s="29"/>
    </row>
    <row r="61" spans="1:11" ht="12.75">
      <c r="A61" s="54"/>
      <c r="B61" s="84" t="s">
        <v>85</v>
      </c>
      <c r="C61" s="51"/>
      <c r="D61" s="51">
        <v>9770</v>
      </c>
      <c r="E61" s="85">
        <v>14590</v>
      </c>
      <c r="F61" s="60">
        <f t="shared" si="1"/>
        <v>4820</v>
      </c>
      <c r="G61" s="15"/>
      <c r="H61" s="15"/>
      <c r="I61" s="15"/>
      <c r="J61" s="29"/>
      <c r="K61" s="29"/>
    </row>
    <row r="62" spans="1:11" ht="12.75">
      <c r="A62" s="46" t="s">
        <v>26</v>
      </c>
      <c r="B62" s="86"/>
      <c r="C62" s="51"/>
      <c r="D62" s="51"/>
      <c r="E62" s="85"/>
      <c r="F62" s="60">
        <f>F35+F43+F61</f>
        <v>16339</v>
      </c>
      <c r="G62" s="15"/>
      <c r="H62" s="15"/>
      <c r="I62" s="15"/>
      <c r="J62" s="29"/>
      <c r="K62" s="29"/>
    </row>
    <row r="63" spans="1:11" ht="12.75">
      <c r="A63" s="38"/>
      <c r="B63" s="84" t="s">
        <v>24</v>
      </c>
      <c r="C63" s="51"/>
      <c r="D63" s="51"/>
      <c r="E63" s="51"/>
      <c r="F63" s="51"/>
      <c r="G63" s="15"/>
      <c r="H63" s="15"/>
      <c r="I63" s="15"/>
      <c r="J63" s="29"/>
      <c r="K63" s="29"/>
    </row>
    <row r="64" spans="1:11" ht="12.75">
      <c r="A64" s="62" t="s">
        <v>33</v>
      </c>
      <c r="B64" s="86">
        <v>443716</v>
      </c>
      <c r="C64" s="51" t="s">
        <v>83</v>
      </c>
      <c r="D64" s="51">
        <v>65000</v>
      </c>
      <c r="E64" s="51">
        <v>58500</v>
      </c>
      <c r="F64" s="51">
        <f>E64-D64</f>
        <v>-6500</v>
      </c>
      <c r="G64" s="15"/>
      <c r="H64" s="15"/>
      <c r="I64" s="15"/>
      <c r="J64" s="29"/>
      <c r="K64" s="29"/>
    </row>
    <row r="65" spans="1:11" ht="12.75">
      <c r="A65" s="46" t="s">
        <v>27</v>
      </c>
      <c r="B65" s="87"/>
      <c r="C65" s="13"/>
      <c r="D65" s="13"/>
      <c r="E65" s="13"/>
      <c r="F65" s="19">
        <f>F64</f>
        <v>-6500</v>
      </c>
      <c r="G65" s="15"/>
      <c r="H65" s="15"/>
      <c r="I65" s="15"/>
      <c r="J65" s="29"/>
      <c r="K65" s="29"/>
    </row>
    <row r="66" spans="1:11" ht="13.5" thickBot="1">
      <c r="A66" s="108"/>
      <c r="B66" s="109" t="s">
        <v>28</v>
      </c>
      <c r="C66" s="77"/>
      <c r="D66" s="77">
        <v>0</v>
      </c>
      <c r="E66" s="77"/>
      <c r="F66" s="44">
        <f>F62+F65</f>
        <v>9839</v>
      </c>
      <c r="G66" s="15"/>
      <c r="H66" s="15"/>
      <c r="I66" s="15"/>
      <c r="J66" s="29"/>
      <c r="K66" s="29"/>
    </row>
    <row r="67" spans="1:11" ht="13.5" thickBot="1">
      <c r="A67" s="110"/>
      <c r="B67" s="111" t="s">
        <v>20</v>
      </c>
      <c r="C67" s="111" t="s">
        <v>1</v>
      </c>
      <c r="D67" s="111"/>
      <c r="E67" s="112">
        <f>F66</f>
        <v>9839</v>
      </c>
      <c r="F67" s="113"/>
      <c r="G67" s="15"/>
      <c r="H67" s="15"/>
      <c r="I67" s="15"/>
      <c r="J67" s="29"/>
      <c r="K67" s="29"/>
    </row>
    <row r="68" spans="1:11" ht="12.75">
      <c r="A68" s="107"/>
      <c r="B68" s="22"/>
      <c r="C68" s="23"/>
      <c r="D68" s="23"/>
      <c r="E68" s="23"/>
      <c r="F68" s="23"/>
      <c r="G68" s="15"/>
      <c r="H68" s="15"/>
      <c r="I68" s="15"/>
      <c r="J68" s="29"/>
      <c r="K68" s="29"/>
    </row>
    <row r="69" spans="1:11" ht="12.75">
      <c r="A69" s="107"/>
      <c r="B69" s="22"/>
      <c r="C69" s="23"/>
      <c r="D69" s="23"/>
      <c r="E69" s="23"/>
      <c r="F69" s="23"/>
      <c r="G69" s="15"/>
      <c r="H69" s="15"/>
      <c r="I69" s="15"/>
      <c r="J69" s="29"/>
      <c r="K69" s="29"/>
    </row>
    <row r="70" spans="1:11" ht="12.75">
      <c r="A70" s="107"/>
      <c r="B70" s="22"/>
      <c r="C70" s="23"/>
      <c r="D70" s="23"/>
      <c r="E70" s="23"/>
      <c r="F70" s="23"/>
      <c r="G70" s="15"/>
      <c r="H70" s="15"/>
      <c r="I70" s="15"/>
      <c r="J70" s="29"/>
      <c r="K70" s="29"/>
    </row>
    <row r="71" spans="1:11" ht="12.75">
      <c r="A71" s="107"/>
      <c r="B71" s="22"/>
      <c r="C71" s="23"/>
      <c r="D71" s="23"/>
      <c r="E71" s="23"/>
      <c r="F71" s="23"/>
      <c r="G71" s="15"/>
      <c r="H71" s="15"/>
      <c r="I71" s="15"/>
      <c r="J71" s="29"/>
      <c r="K71" s="29"/>
    </row>
    <row r="72" spans="1:11" ht="12.75">
      <c r="A72" s="107"/>
      <c r="B72" s="22"/>
      <c r="C72" s="23"/>
      <c r="D72" s="23"/>
      <c r="E72" s="23"/>
      <c r="F72" s="23"/>
      <c r="G72" s="15"/>
      <c r="H72" s="15"/>
      <c r="I72" s="15"/>
      <c r="J72" s="29"/>
      <c r="K72" s="29"/>
    </row>
    <row r="73" spans="1:11" ht="12.75">
      <c r="A73" s="1"/>
      <c r="B73" s="22"/>
      <c r="C73" s="23"/>
      <c r="D73" s="23"/>
      <c r="E73" s="23"/>
      <c r="F73" s="15"/>
      <c r="G73" s="15"/>
      <c r="H73" s="15"/>
      <c r="I73" s="15"/>
      <c r="J73" s="29"/>
      <c r="K73" s="29"/>
    </row>
    <row r="74" spans="1:11" ht="12.75">
      <c r="A74" s="1"/>
      <c r="B74" s="22"/>
      <c r="C74" s="23"/>
      <c r="D74" s="23"/>
      <c r="E74" s="23"/>
      <c r="F74" s="15"/>
      <c r="G74" s="15"/>
      <c r="H74" s="15"/>
      <c r="I74" s="15"/>
      <c r="J74" s="29"/>
      <c r="K74" s="29"/>
    </row>
    <row r="75" spans="1:11" ht="12.75">
      <c r="A75" s="1"/>
      <c r="B75" s="22"/>
      <c r="C75" s="23"/>
      <c r="D75" s="23"/>
      <c r="E75" s="23"/>
      <c r="F75" s="15"/>
      <c r="G75" s="15"/>
      <c r="H75" s="15"/>
      <c r="I75" s="15"/>
      <c r="J75" s="29"/>
      <c r="K75" s="29"/>
    </row>
    <row r="76" spans="1:11" ht="12.75">
      <c r="A76" s="1"/>
      <c r="B76" s="22"/>
      <c r="C76" s="23"/>
      <c r="D76" s="23"/>
      <c r="E76" s="23"/>
      <c r="F76" s="15"/>
      <c r="G76" s="15"/>
      <c r="H76" s="15"/>
      <c r="I76" s="15"/>
      <c r="J76" s="29"/>
      <c r="K76" s="29"/>
    </row>
    <row r="77" spans="1:11" ht="12.75">
      <c r="A77" s="1"/>
      <c r="B77" s="22"/>
      <c r="C77" s="23"/>
      <c r="D77" s="23"/>
      <c r="E77" s="23"/>
      <c r="F77" s="15"/>
      <c r="G77" s="15"/>
      <c r="H77" s="15"/>
      <c r="I77" s="15"/>
      <c r="J77" s="29"/>
      <c r="K77" s="29"/>
    </row>
    <row r="78" spans="2:11" ht="12.75">
      <c r="B78" s="22"/>
      <c r="C78" s="23"/>
      <c r="D78" s="23"/>
      <c r="E78" s="23"/>
      <c r="F78" s="15"/>
      <c r="G78" s="15"/>
      <c r="H78" s="15"/>
      <c r="I78" s="15"/>
      <c r="J78" s="29"/>
      <c r="K78" s="29"/>
    </row>
    <row r="79" spans="2:11" ht="12.75">
      <c r="B79" s="88"/>
      <c r="C79" s="15"/>
      <c r="D79" s="15"/>
      <c r="E79" s="15"/>
      <c r="F79" s="15"/>
      <c r="G79" s="15"/>
      <c r="H79" s="15"/>
      <c r="I79" s="15"/>
      <c r="J79" s="29"/>
      <c r="K79" s="29"/>
    </row>
    <row r="80" spans="2:11" ht="13.5" thickBot="1">
      <c r="B80" s="88"/>
      <c r="C80" s="15"/>
      <c r="D80" s="15"/>
      <c r="E80" s="15"/>
      <c r="F80" s="15"/>
      <c r="G80" s="15"/>
      <c r="H80" s="15"/>
      <c r="I80" s="15"/>
      <c r="J80" s="29"/>
      <c r="K80" s="29"/>
    </row>
    <row r="81" spans="2:11" ht="12.75">
      <c r="B81" s="66"/>
      <c r="C81" s="67" t="s">
        <v>13</v>
      </c>
      <c r="D81" s="68"/>
      <c r="E81" s="68"/>
      <c r="F81" s="68"/>
      <c r="G81" s="68"/>
      <c r="H81" s="68"/>
      <c r="I81" s="89"/>
      <c r="J81" s="29"/>
      <c r="K81" s="29"/>
    </row>
    <row r="82" spans="2:11" ht="24.75" thickBot="1">
      <c r="B82" s="69"/>
      <c r="C82" s="70" t="s">
        <v>31</v>
      </c>
      <c r="D82" s="105" t="s">
        <v>32</v>
      </c>
      <c r="E82" s="105" t="s">
        <v>36</v>
      </c>
      <c r="F82" s="105" t="s">
        <v>37</v>
      </c>
      <c r="G82" s="105" t="s">
        <v>40</v>
      </c>
      <c r="H82" s="105" t="s">
        <v>41</v>
      </c>
      <c r="I82" s="106" t="s">
        <v>84</v>
      </c>
      <c r="J82" s="29"/>
      <c r="K82" s="29"/>
    </row>
    <row r="83" spans="2:11" ht="12.75">
      <c r="B83" s="64" t="s">
        <v>3</v>
      </c>
      <c r="C83" s="65">
        <v>2145970</v>
      </c>
      <c r="D83" s="64">
        <v>2145970</v>
      </c>
      <c r="E83" s="64">
        <v>2210680</v>
      </c>
      <c r="F83" s="64">
        <v>2244055</v>
      </c>
      <c r="G83" s="90">
        <v>2256455</v>
      </c>
      <c r="H83" s="90">
        <v>2277449</v>
      </c>
      <c r="I83" s="91">
        <v>2312469</v>
      </c>
      <c r="J83" s="29"/>
      <c r="K83" s="29"/>
    </row>
    <row r="84" spans="2:11" ht="12.75">
      <c r="B84" s="24" t="s">
        <v>4</v>
      </c>
      <c r="C84" s="25">
        <v>1932155</v>
      </c>
      <c r="D84" s="24">
        <v>1936505</v>
      </c>
      <c r="E84" s="24">
        <v>1994985</v>
      </c>
      <c r="F84" s="24">
        <v>2030855</v>
      </c>
      <c r="G84" s="58">
        <v>2039345</v>
      </c>
      <c r="H84" s="58">
        <v>2046778</v>
      </c>
      <c r="I84" s="92">
        <v>2063117</v>
      </c>
      <c r="J84" s="29"/>
      <c r="K84" s="29"/>
    </row>
    <row r="85" spans="2:11" ht="12.75">
      <c r="B85" s="26" t="s">
        <v>5</v>
      </c>
      <c r="C85" s="27">
        <f aca="true" t="shared" si="2" ref="C85:H85">C83-C84</f>
        <v>213815</v>
      </c>
      <c r="D85" s="26">
        <f t="shared" si="2"/>
        <v>209465</v>
      </c>
      <c r="E85" s="26">
        <f t="shared" si="2"/>
        <v>215695</v>
      </c>
      <c r="F85" s="26">
        <f t="shared" si="2"/>
        <v>213200</v>
      </c>
      <c r="G85" s="59">
        <f t="shared" si="2"/>
        <v>217110</v>
      </c>
      <c r="H85" s="59">
        <f t="shared" si="2"/>
        <v>230671</v>
      </c>
      <c r="I85" s="59">
        <f>I83-I84</f>
        <v>249352</v>
      </c>
      <c r="J85" s="29"/>
      <c r="K85" s="29"/>
    </row>
    <row r="86" spans="2:11" ht="12.75">
      <c r="B86" s="24" t="s">
        <v>6</v>
      </c>
      <c r="C86" s="25">
        <v>10000</v>
      </c>
      <c r="D86" s="24">
        <v>10000</v>
      </c>
      <c r="E86" s="24">
        <v>15000</v>
      </c>
      <c r="F86" s="24">
        <f>E86+F22</f>
        <v>15000</v>
      </c>
      <c r="G86" s="58">
        <v>15000</v>
      </c>
      <c r="H86" s="58">
        <v>15000</v>
      </c>
      <c r="I86" s="92">
        <v>15000</v>
      </c>
      <c r="J86" s="29"/>
      <c r="K86" s="29"/>
    </row>
    <row r="87" spans="2:11" ht="12.75">
      <c r="B87" s="24" t="s">
        <v>7</v>
      </c>
      <c r="C87" s="25">
        <v>302000</v>
      </c>
      <c r="D87" s="24">
        <v>302000</v>
      </c>
      <c r="E87" s="24">
        <v>307500</v>
      </c>
      <c r="F87" s="24">
        <v>308100</v>
      </c>
      <c r="G87" s="58">
        <v>315200</v>
      </c>
      <c r="H87" s="58">
        <v>315200</v>
      </c>
      <c r="I87" s="92">
        <v>308700</v>
      </c>
      <c r="J87" s="29"/>
      <c r="K87" s="29"/>
    </row>
    <row r="88" spans="2:11" ht="12.75">
      <c r="B88" s="26" t="s">
        <v>5</v>
      </c>
      <c r="C88" s="28">
        <f aca="true" t="shared" si="3" ref="C88:H88">C86-C87</f>
        <v>-292000</v>
      </c>
      <c r="D88" s="63">
        <f t="shared" si="3"/>
        <v>-292000</v>
      </c>
      <c r="E88" s="63">
        <f t="shared" si="3"/>
        <v>-292500</v>
      </c>
      <c r="F88" s="63">
        <f t="shared" si="3"/>
        <v>-293100</v>
      </c>
      <c r="G88" s="59">
        <f t="shared" si="3"/>
        <v>-300200</v>
      </c>
      <c r="H88" s="59">
        <f t="shared" si="3"/>
        <v>-300200</v>
      </c>
      <c r="I88" s="93">
        <f>I86-I87</f>
        <v>-293700</v>
      </c>
      <c r="J88" s="29"/>
      <c r="K88" s="29"/>
    </row>
    <row r="89" spans="2:11" ht="12.75">
      <c r="B89" s="30" t="s">
        <v>8</v>
      </c>
      <c r="C89" s="25">
        <v>132685</v>
      </c>
      <c r="D89" s="30">
        <v>137685</v>
      </c>
      <c r="E89" s="30">
        <v>137685</v>
      </c>
      <c r="F89" s="30">
        <v>137685</v>
      </c>
      <c r="G89" s="58">
        <v>137685</v>
      </c>
      <c r="H89" s="58">
        <v>137685</v>
      </c>
      <c r="I89" s="92">
        <v>137685</v>
      </c>
      <c r="J89" s="29"/>
      <c r="K89" s="29"/>
    </row>
    <row r="90" spans="2:11" ht="12.75">
      <c r="B90" s="30" t="s">
        <v>9</v>
      </c>
      <c r="C90" s="25">
        <v>54500</v>
      </c>
      <c r="D90" s="30">
        <v>54500</v>
      </c>
      <c r="E90" s="30">
        <v>54500</v>
      </c>
      <c r="F90" s="30">
        <v>54500</v>
      </c>
      <c r="G90" s="58">
        <v>54500</v>
      </c>
      <c r="H90" s="58">
        <v>54500</v>
      </c>
      <c r="I90" s="92">
        <v>54500</v>
      </c>
      <c r="J90" s="29"/>
      <c r="K90" s="29"/>
    </row>
    <row r="91" spans="2:11" ht="12.75">
      <c r="B91" s="63" t="s">
        <v>5</v>
      </c>
      <c r="C91" s="27">
        <f aca="true" t="shared" si="4" ref="C91:H91">C89-C90</f>
        <v>78185</v>
      </c>
      <c r="D91" s="63">
        <f t="shared" si="4"/>
        <v>83185</v>
      </c>
      <c r="E91" s="63">
        <f t="shared" si="4"/>
        <v>83185</v>
      </c>
      <c r="F91" s="63">
        <f t="shared" si="4"/>
        <v>83185</v>
      </c>
      <c r="G91" s="59">
        <f t="shared" si="4"/>
        <v>83185</v>
      </c>
      <c r="H91" s="59">
        <f t="shared" si="4"/>
        <v>83185</v>
      </c>
      <c r="I91" s="59">
        <f>I89-I90</f>
        <v>83185</v>
      </c>
      <c r="J91" s="29"/>
      <c r="K91" s="29"/>
    </row>
    <row r="92" spans="2:11" ht="12.75">
      <c r="B92" s="57" t="s">
        <v>10</v>
      </c>
      <c r="C92" s="56"/>
      <c r="D92" s="57"/>
      <c r="E92" s="57"/>
      <c r="F92" s="57"/>
      <c r="G92" s="56"/>
      <c r="H92" s="56"/>
      <c r="I92" s="56"/>
      <c r="J92" s="29"/>
      <c r="K92" s="29"/>
    </row>
    <row r="93" spans="2:11" ht="12.75">
      <c r="B93" s="57" t="s">
        <v>11</v>
      </c>
      <c r="C93" s="56">
        <f aca="true" t="shared" si="5" ref="C93:E94">C83+C86+C89</f>
        <v>2288655</v>
      </c>
      <c r="D93" s="57">
        <f t="shared" si="5"/>
        <v>2293655</v>
      </c>
      <c r="E93" s="57">
        <f t="shared" si="5"/>
        <v>2363365</v>
      </c>
      <c r="F93" s="57">
        <f aca="true" t="shared" si="6" ref="F93:H94">F83+F86+F89</f>
        <v>2396740</v>
      </c>
      <c r="G93" s="57">
        <f t="shared" si="6"/>
        <v>2409140</v>
      </c>
      <c r="H93" s="57">
        <f t="shared" si="6"/>
        <v>2430134</v>
      </c>
      <c r="I93" s="57">
        <f>I83+I86+I89</f>
        <v>2465154</v>
      </c>
      <c r="J93" s="29"/>
      <c r="K93" s="29"/>
    </row>
    <row r="94" spans="2:11" ht="12.75">
      <c r="B94" s="57" t="s">
        <v>12</v>
      </c>
      <c r="C94" s="56">
        <f t="shared" si="5"/>
        <v>2288655</v>
      </c>
      <c r="D94" s="57">
        <f t="shared" si="5"/>
        <v>2293005</v>
      </c>
      <c r="E94" s="57">
        <f t="shared" si="5"/>
        <v>2356985</v>
      </c>
      <c r="F94" s="57">
        <v>2393455</v>
      </c>
      <c r="G94" s="57">
        <f t="shared" si="6"/>
        <v>2409045</v>
      </c>
      <c r="H94" s="57">
        <f t="shared" si="6"/>
        <v>2416478</v>
      </c>
      <c r="I94" s="57">
        <f>I84+I87+I90</f>
        <v>2426317</v>
      </c>
      <c r="J94" s="29"/>
      <c r="K94" s="29"/>
    </row>
    <row r="95" spans="2:11" ht="12.75">
      <c r="B95" s="57" t="s">
        <v>5</v>
      </c>
      <c r="C95" s="56">
        <f aca="true" t="shared" si="7" ref="C95:H95">C93-C94</f>
        <v>0</v>
      </c>
      <c r="D95" s="57">
        <f t="shared" si="7"/>
        <v>650</v>
      </c>
      <c r="E95" s="57">
        <f t="shared" si="7"/>
        <v>6380</v>
      </c>
      <c r="F95" s="57">
        <f t="shared" si="7"/>
        <v>3285</v>
      </c>
      <c r="G95" s="57">
        <f t="shared" si="7"/>
        <v>95</v>
      </c>
      <c r="H95" s="57">
        <f t="shared" si="7"/>
        <v>13656</v>
      </c>
      <c r="I95" s="57">
        <f>I93-I94</f>
        <v>38837</v>
      </c>
      <c r="J95" s="29"/>
      <c r="K95" s="29"/>
    </row>
    <row r="96" spans="2:11" ht="12.75">
      <c r="B96" s="15"/>
      <c r="C96" s="33"/>
      <c r="D96" s="34"/>
      <c r="E96" s="15"/>
      <c r="F96" s="15"/>
      <c r="G96" s="29"/>
      <c r="H96" s="29"/>
      <c r="I96" s="29"/>
      <c r="J96" s="29"/>
      <c r="K96" s="29"/>
    </row>
    <row r="97" spans="2:11" ht="12.75">
      <c r="B97" s="15" t="s">
        <v>86</v>
      </c>
      <c r="C97" s="23" t="s">
        <v>44</v>
      </c>
      <c r="D97" s="35"/>
      <c r="E97" s="32"/>
      <c r="F97" s="15"/>
      <c r="G97" s="29"/>
      <c r="H97" s="29"/>
      <c r="I97" s="29"/>
      <c r="J97" s="29"/>
      <c r="K97" s="29"/>
    </row>
    <row r="98" spans="2:11" ht="12.75">
      <c r="B98" s="15"/>
      <c r="C98" s="23"/>
      <c r="D98" s="36"/>
      <c r="E98" s="31"/>
      <c r="F98" s="15"/>
      <c r="G98" s="29"/>
      <c r="H98" s="29"/>
      <c r="I98" s="29"/>
      <c r="J98" s="29"/>
      <c r="K98" s="29"/>
    </row>
    <row r="99" spans="2:11" ht="12.75">
      <c r="B99" s="47"/>
      <c r="C99" s="94"/>
      <c r="D99" s="94"/>
      <c r="E99" s="94"/>
      <c r="F99" s="29"/>
      <c r="G99" s="29"/>
      <c r="H99" s="29"/>
      <c r="I99" s="29"/>
      <c r="J99" s="29"/>
      <c r="K99" s="29"/>
    </row>
    <row r="100" spans="2:11" ht="12.75">
      <c r="B100" s="47"/>
      <c r="C100" s="48"/>
      <c r="D100" s="48"/>
      <c r="E100" s="48"/>
      <c r="F100" s="23"/>
      <c r="G100" s="23"/>
      <c r="H100" s="29"/>
      <c r="I100" s="29"/>
      <c r="J100" s="29"/>
      <c r="K100" s="29"/>
    </row>
    <row r="101" spans="2:11" ht="12.75">
      <c r="B101" s="47"/>
      <c r="C101" s="48"/>
      <c r="D101" s="48"/>
      <c r="E101" s="48"/>
      <c r="F101" s="37"/>
      <c r="G101" s="23"/>
      <c r="H101" s="29"/>
      <c r="I101" s="29"/>
      <c r="J101" s="29"/>
      <c r="K101" s="29"/>
    </row>
    <row r="102" spans="2:11" ht="12.75">
      <c r="B102" s="49"/>
      <c r="C102" s="50"/>
      <c r="D102" s="50"/>
      <c r="E102" s="50"/>
      <c r="F102" s="8"/>
      <c r="G102" s="9"/>
      <c r="H102" s="2"/>
      <c r="I102" s="2"/>
      <c r="J102" s="2"/>
      <c r="K102" s="2"/>
    </row>
    <row r="103" spans="2:11" ht="12.75">
      <c r="B103" s="49"/>
      <c r="C103" s="50"/>
      <c r="D103" s="50"/>
      <c r="E103" s="50"/>
      <c r="F103" s="8"/>
      <c r="G103" s="9"/>
      <c r="H103" s="10"/>
      <c r="I103" s="2"/>
      <c r="J103" s="2"/>
      <c r="K103" s="2"/>
    </row>
    <row r="104" spans="2:11" ht="12.75">
      <c r="B104" s="95"/>
      <c r="C104" s="9"/>
      <c r="D104" s="7"/>
      <c r="E104" s="5"/>
      <c r="F104" s="7"/>
      <c r="G104" s="9"/>
      <c r="H104" s="96"/>
      <c r="I104" s="2"/>
      <c r="J104" s="2"/>
      <c r="K104" s="2"/>
    </row>
    <row r="105" spans="2:11" ht="12.75">
      <c r="B105" s="97"/>
      <c r="C105" s="9"/>
      <c r="D105" s="8"/>
      <c r="E105" s="6"/>
      <c r="F105" s="8"/>
      <c r="G105" s="9"/>
      <c r="H105" s="96"/>
      <c r="I105" s="2"/>
      <c r="J105" s="2"/>
      <c r="K105" s="2"/>
    </row>
    <row r="106" spans="2:11" ht="12.75">
      <c r="B106" s="97"/>
      <c r="C106" s="9"/>
      <c r="D106" s="8"/>
      <c r="E106" s="6"/>
      <c r="F106" s="8"/>
      <c r="G106" s="9"/>
      <c r="H106" s="96"/>
      <c r="I106" s="2"/>
      <c r="J106" s="2"/>
      <c r="K106" s="2"/>
    </row>
    <row r="107" spans="2:11" ht="12.75">
      <c r="B107" s="97"/>
      <c r="C107" s="9"/>
      <c r="D107" s="7"/>
      <c r="E107" s="5"/>
      <c r="F107" s="7"/>
      <c r="G107" s="9"/>
      <c r="H107" s="96"/>
      <c r="I107" s="2"/>
      <c r="J107" s="2"/>
      <c r="K107" s="2"/>
    </row>
    <row r="108" spans="2:11" ht="12.75">
      <c r="B108" s="98"/>
      <c r="C108" s="9"/>
      <c r="D108" s="8"/>
      <c r="E108" s="6"/>
      <c r="F108" s="8"/>
      <c r="G108" s="9"/>
      <c r="H108" s="96"/>
      <c r="I108" s="2"/>
      <c r="J108" s="2"/>
      <c r="K108" s="2"/>
    </row>
    <row r="109" spans="2:11" ht="12.75">
      <c r="B109" s="2"/>
      <c r="C109" s="9"/>
      <c r="D109" s="8"/>
      <c r="E109" s="6"/>
      <c r="F109" s="8"/>
      <c r="G109" s="9"/>
      <c r="H109" s="2"/>
      <c r="I109" s="2"/>
      <c r="J109" s="2"/>
      <c r="K109" s="2"/>
    </row>
    <row r="110" spans="2:11" ht="12.75">
      <c r="B110" s="2"/>
      <c r="C110" s="9"/>
      <c r="D110" s="7"/>
      <c r="E110" s="5"/>
      <c r="F110" s="7"/>
      <c r="G110" s="9"/>
      <c r="H110" s="2"/>
      <c r="I110" s="2"/>
      <c r="J110" s="2"/>
      <c r="K110" s="2"/>
    </row>
    <row r="111" spans="2:11" ht="12.75">
      <c r="B111" s="2"/>
      <c r="C111" s="9"/>
      <c r="D111" s="3"/>
      <c r="E111" s="12"/>
      <c r="F111" s="11"/>
      <c r="G111" s="9"/>
      <c r="H111" s="2"/>
      <c r="I111" s="2"/>
      <c r="J111" s="2"/>
      <c r="K111" s="2"/>
    </row>
    <row r="112" spans="2:11" ht="12.75">
      <c r="B112" s="2"/>
      <c r="C112" s="9"/>
      <c r="D112" s="3"/>
      <c r="E112" s="10"/>
      <c r="F112" s="3"/>
      <c r="G112" s="9"/>
      <c r="H112" s="2"/>
      <c r="I112" s="2"/>
      <c r="J112" s="2"/>
      <c r="K112" s="2"/>
    </row>
    <row r="113" spans="2:11" ht="12.75">
      <c r="B113" s="99"/>
      <c r="C113" s="9"/>
      <c r="D113" s="3"/>
      <c r="E113" s="10"/>
      <c r="F113" s="3"/>
      <c r="G113" s="9"/>
      <c r="H113" s="99"/>
      <c r="I113" s="99"/>
      <c r="J113" s="2"/>
      <c r="K113" s="2"/>
    </row>
    <row r="114" spans="2:11" ht="12.75">
      <c r="B114" s="99"/>
      <c r="C114" s="9"/>
      <c r="D114" s="3"/>
      <c r="E114" s="10"/>
      <c r="F114" s="3"/>
      <c r="G114" s="9"/>
      <c r="H114" s="2"/>
      <c r="I114" s="2"/>
      <c r="J114" s="2"/>
      <c r="K114" s="2"/>
    </row>
    <row r="115" spans="2:11" ht="12.75">
      <c r="B115" s="2"/>
      <c r="C115" s="2"/>
      <c r="D115" s="3"/>
      <c r="E115" s="4"/>
      <c r="F115" s="3"/>
      <c r="G115" s="3"/>
      <c r="H115" s="2"/>
      <c r="I115" s="2"/>
      <c r="J115" s="2"/>
      <c r="K115" s="2"/>
    </row>
    <row r="116" spans="2:11" ht="12.75">
      <c r="B116" s="2"/>
      <c r="C116" s="95"/>
      <c r="D116" s="100"/>
      <c r="E116" s="100"/>
      <c r="F116" s="96"/>
      <c r="G116" s="96"/>
      <c r="H116" s="2"/>
      <c r="I116" s="2"/>
      <c r="J116" s="2"/>
      <c r="K116" s="2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2017-12-05T07:27:26Z</cp:lastPrinted>
  <dcterms:created xsi:type="dcterms:W3CDTF">1997-01-24T11:07:25Z</dcterms:created>
  <dcterms:modified xsi:type="dcterms:W3CDTF">2017-12-05T07:28:05Z</dcterms:modified>
  <cp:category/>
  <cp:version/>
  <cp:contentType/>
  <cp:contentStatus/>
</cp:coreProperties>
</file>