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<sst xmlns="http://schemas.openxmlformats.org/spreadsheetml/2006/main" count="173" uniqueCount="124">
  <si>
    <t>V zmysle § 14 zákona č.583/2004 Z.z. o rozpočtových pravidlách územnej samosprávy a §</t>
  </si>
  <si>
    <t>EUR</t>
  </si>
  <si>
    <t>Názov</t>
  </si>
  <si>
    <t>Bežné príjmy</t>
  </si>
  <si>
    <t>Bežné výdavky</t>
  </si>
  <si>
    <t>Rozdiel</t>
  </si>
  <si>
    <t>Kapitálové príjmy</t>
  </si>
  <si>
    <t>Kapitálové výdavky</t>
  </si>
  <si>
    <t>Finančné op.príjem</t>
  </si>
  <si>
    <t>Finančné op.výdavky</t>
  </si>
  <si>
    <t>Celková rekapitulácia</t>
  </si>
  <si>
    <t>Príjem</t>
  </si>
  <si>
    <t>Výdavky</t>
  </si>
  <si>
    <t>Rekapitulácia po úprave</t>
  </si>
  <si>
    <t>k úprave týchto položiek rozpočtu obce:</t>
  </si>
  <si>
    <t>OBEC SLOVENSKÁ  ĽUPČA</t>
  </si>
  <si>
    <t>Príjmy:</t>
  </si>
  <si>
    <t>Pôvodná suma</t>
  </si>
  <si>
    <t>Upravená suma</t>
  </si>
  <si>
    <t>Príjmy obce navýšené spolu o sumu:</t>
  </si>
  <si>
    <t>Úprava o sumu</t>
  </si>
  <si>
    <t>Výdavky upravené o sumu:</t>
  </si>
  <si>
    <t>Finančné operácie</t>
  </si>
  <si>
    <t>Bežný príjem</t>
  </si>
  <si>
    <t>Bežný rozpočet</t>
  </si>
  <si>
    <t>Spolu</t>
  </si>
  <si>
    <t>Kapitálový rozpočet</t>
  </si>
  <si>
    <t>Kapitálový príjem</t>
  </si>
  <si>
    <t>Program</t>
  </si>
  <si>
    <t>SPOLU BV</t>
  </si>
  <si>
    <t>SPOLU KV</t>
  </si>
  <si>
    <t>CELKOM</t>
  </si>
  <si>
    <t>SPOLU BP</t>
  </si>
  <si>
    <t>SPOLU KP</t>
  </si>
  <si>
    <t>13-15  Zásad  rozpočtového hospodárenia  obce Slovenská Ľupča dochádza</t>
  </si>
  <si>
    <t>Schválený 2017</t>
  </si>
  <si>
    <t>Po úprave 1/2017</t>
  </si>
  <si>
    <t>41 223001-6</t>
  </si>
  <si>
    <t>8.1.</t>
  </si>
  <si>
    <t>Dotácie zo ŠR</t>
  </si>
  <si>
    <t>Vlastné výdavky</t>
  </si>
  <si>
    <t>Orig.školstvo-dotácia</t>
  </si>
  <si>
    <t>Po úprave 2/2017</t>
  </si>
  <si>
    <t>41 223001-5</t>
  </si>
  <si>
    <t>Reprezentačné starosta</t>
  </si>
  <si>
    <t>Po úprave 3/2017</t>
  </si>
  <si>
    <r>
      <t xml:space="preserve"> Rozpočtové opatrenie</t>
    </r>
    <r>
      <rPr>
        <i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č.5/2017</t>
    </r>
  </si>
  <si>
    <t>OZ</t>
  </si>
  <si>
    <t>111 312012-14</t>
  </si>
  <si>
    <t>Dotácia asistent učiteľa</t>
  </si>
  <si>
    <t>Dotacia na učebnice</t>
  </si>
  <si>
    <t>111 312012-15</t>
  </si>
  <si>
    <t>111 312012 19</t>
  </si>
  <si>
    <t>Osobitný príjemca RP</t>
  </si>
  <si>
    <t>111 312012-25</t>
  </si>
  <si>
    <t>Dotácia na voľby</t>
  </si>
  <si>
    <t>111 312012-33</t>
  </si>
  <si>
    <t>Dotácia na podp.výchovy</t>
  </si>
  <si>
    <t>1AC2 312012-10</t>
  </si>
  <si>
    <t>Dotácia na stravu MŠ</t>
  </si>
  <si>
    <t>1AC2 312012-11</t>
  </si>
  <si>
    <t>Dotácia na stravu ZŠ</t>
  </si>
  <si>
    <t>1AC2 312012-32</t>
  </si>
  <si>
    <t>Podpora vých.UPSVR</t>
  </si>
  <si>
    <t>Za komunálny odpad</t>
  </si>
  <si>
    <t>Prenájom objektov</t>
  </si>
  <si>
    <t>Predaj výrobkov a služieb</t>
  </si>
  <si>
    <t>kopírovanie a iné náh.sl.</t>
  </si>
  <si>
    <t>cintorín</t>
  </si>
  <si>
    <t>41 223001 -8</t>
  </si>
  <si>
    <t>MKS tržby zo vstupného</t>
  </si>
  <si>
    <t>Stravné</t>
  </si>
  <si>
    <t>Vratky / ZP z ročného zučt./</t>
  </si>
  <si>
    <t>SU poštovné a telekom.</t>
  </si>
  <si>
    <t>Matrika a  RO tarif.plat</t>
  </si>
  <si>
    <t>SU školenia</t>
  </si>
  <si>
    <t>SU služby vš-</t>
  </si>
  <si>
    <t>Matrika - vš.sl.</t>
  </si>
  <si>
    <t>Matrika pošta,telekom</t>
  </si>
  <si>
    <t>Matrika školenia</t>
  </si>
  <si>
    <t>1AC2 0421 611</t>
  </si>
  <si>
    <t>VPP tarif.plat</t>
  </si>
  <si>
    <t>VPP zp</t>
  </si>
  <si>
    <t>1AC20421 625007</t>
  </si>
  <si>
    <t>VPP soc poist FS</t>
  </si>
  <si>
    <t>VPP Soc.poist PvN</t>
  </si>
  <si>
    <t>AC2 0421 621</t>
  </si>
  <si>
    <t>AC2 0421 625005</t>
  </si>
  <si>
    <t>Tarifné mzdy</t>
  </si>
  <si>
    <t>Odvody UP</t>
  </si>
  <si>
    <t>Pracovné cesty zahraničné</t>
  </si>
  <si>
    <t>Poštovné a telekom.</t>
  </si>
  <si>
    <t>Materiál</t>
  </si>
  <si>
    <t>údržba výp.techniky a softw.</t>
  </si>
  <si>
    <t>údržba telekom.techniky</t>
  </si>
  <si>
    <t>údržba prev.prístrojov</t>
  </si>
  <si>
    <t>školenia</t>
  </si>
  <si>
    <t>špec.služby-právnik</t>
  </si>
  <si>
    <t>Posudky,štúdie...</t>
  </si>
  <si>
    <t>Spolu 0111</t>
  </si>
  <si>
    <t>0320  634001</t>
  </si>
  <si>
    <t>PO PHM</t>
  </si>
  <si>
    <t>PO poistné</t>
  </si>
  <si>
    <t>PO údržba PZ</t>
  </si>
  <si>
    <t>Spolu 0320</t>
  </si>
  <si>
    <t>Opatrovateľky socpoist. NP</t>
  </si>
  <si>
    <t>Opatrovateľky socpoist.PvN</t>
  </si>
  <si>
    <t>Opatrovateľky-materiál</t>
  </si>
  <si>
    <t>Spolu 1012</t>
  </si>
  <si>
    <t>Po úprave4/17</t>
  </si>
  <si>
    <t>Po úprave 5/17</t>
  </si>
  <si>
    <t>SPOLU cudzie zdroje</t>
  </si>
  <si>
    <t>SPOLU vlastné zdroje</t>
  </si>
  <si>
    <t>Na vedomie</t>
  </si>
  <si>
    <t>Schválil: Ing.Miroslav Macák</t>
  </si>
  <si>
    <t>Vypracovala: 2.11.2017</t>
  </si>
  <si>
    <t>nájom</t>
  </si>
  <si>
    <t>Ivona Patrášová</t>
  </si>
  <si>
    <t>tarifné mzdy</t>
  </si>
  <si>
    <t xml:space="preserve">ZP </t>
  </si>
  <si>
    <t>Urazové poist.</t>
  </si>
  <si>
    <t>Invalidné poist.</t>
  </si>
  <si>
    <t>Údržba prev.zariadeni</t>
  </si>
  <si>
    <t>SPOLU 0820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</si>
</sst>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</numFmts>
  <fonts count="7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9"/>
      <color indexed="17"/>
      <name val="Arial CE"/>
      <family val="2"/>
    </font>
    <font>
      <sz val="10"/>
      <color indexed="17"/>
      <name val="Arial CE"/>
      <family val="2"/>
    </font>
    <font>
      <sz val="9"/>
      <name val="Arial CE"/>
      <family val="2"/>
    </font>
    <font>
      <b/>
      <sz val="9"/>
      <color indexed="57"/>
      <name val="Arial CE"/>
      <family val="2"/>
    </font>
    <font>
      <b/>
      <sz val="9"/>
      <color indexed="48"/>
      <name val="Arial CE"/>
      <family val="2"/>
    </font>
    <font>
      <sz val="9"/>
      <color indexed="48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9"/>
      <color indexed="17"/>
      <name val="Arial CE"/>
      <family val="2"/>
    </font>
    <font>
      <sz val="9"/>
      <color indexed="57"/>
      <name val="Arial CE"/>
      <family val="2"/>
    </font>
    <font>
      <b/>
      <sz val="14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9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 CE"/>
      <family val="2"/>
    </font>
    <font>
      <b/>
      <sz val="10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CC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14" fontId="17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21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33" borderId="18" xfId="0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23" fillId="0" borderId="10" xfId="0" applyFont="1" applyBorder="1" applyAlignment="1">
      <alignment/>
    </xf>
    <xf numFmtId="0" fontId="23" fillId="33" borderId="24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15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33" borderId="18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18" fillId="0" borderId="11" xfId="0" applyFont="1" applyBorder="1" applyAlignment="1">
      <alignment/>
    </xf>
    <xf numFmtId="0" fontId="23" fillId="0" borderId="14" xfId="0" applyFont="1" applyBorder="1" applyAlignment="1">
      <alignment/>
    </xf>
    <xf numFmtId="0" fontId="17" fillId="33" borderId="30" xfId="0" applyFont="1" applyFill="1" applyBorder="1" applyAlignment="1">
      <alignment wrapText="1"/>
    </xf>
    <xf numFmtId="0" fontId="17" fillId="33" borderId="31" xfId="0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2" xfId="0" applyFont="1" applyFill="1" applyBorder="1" applyAlignment="1">
      <alignment/>
    </xf>
    <xf numFmtId="0" fontId="25" fillId="0" borderId="32" xfId="0" applyFont="1" applyFill="1" applyBorder="1" applyAlignment="1">
      <alignment/>
    </xf>
    <xf numFmtId="0" fontId="27" fillId="0" borderId="15" xfId="0" applyFont="1" applyFill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9" fillId="0" borderId="0" xfId="0" applyFont="1" applyFill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3" fontId="15" fillId="0" borderId="25" xfId="0" applyNumberFormat="1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25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23" fillId="33" borderId="33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22" xfId="0" applyNumberFormat="1" applyFont="1" applyBorder="1" applyAlignment="1">
      <alignment/>
    </xf>
    <xf numFmtId="0" fontId="16" fillId="34" borderId="34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4" borderId="35" xfId="0" applyFont="1" applyFill="1" applyBorder="1" applyAlignment="1">
      <alignment/>
    </xf>
    <xf numFmtId="0" fontId="23" fillId="34" borderId="34" xfId="0" applyFont="1" applyFill="1" applyBorder="1" applyAlignment="1">
      <alignment/>
    </xf>
    <xf numFmtId="0" fontId="23" fillId="34" borderId="35" xfId="0" applyFont="1" applyFill="1" applyBorder="1" applyAlignment="1">
      <alignment/>
    </xf>
    <xf numFmtId="0" fontId="23" fillId="34" borderId="22" xfId="0" applyFont="1" applyFill="1" applyBorder="1" applyAlignment="1">
      <alignment/>
    </xf>
    <xf numFmtId="0" fontId="23" fillId="34" borderId="23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34" borderId="32" xfId="0" applyFont="1" applyFill="1" applyBorder="1" applyAlignment="1">
      <alignment/>
    </xf>
    <xf numFmtId="0" fontId="23" fillId="34" borderId="36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0</xdr:rowOff>
    </xdr:from>
    <xdr:to>
      <xdr:col>9</xdr:col>
      <xdr:colOff>114300</xdr:colOff>
      <xdr:row>1</xdr:row>
      <xdr:rowOff>0</xdr:rowOff>
    </xdr:to>
    <xdr:sp>
      <xdr:nvSpPr>
        <xdr:cNvPr id="1" name="WordArt 1"/>
        <xdr:cNvSpPr>
          <a:spLocks/>
        </xdr:cNvSpPr>
      </xdr:nvSpPr>
      <xdr:spPr>
        <a:xfrm>
          <a:off x="1447800" y="40005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969696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O B E C  S l o v e n s k á   Ľ u p č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9"/>
  <sheetViews>
    <sheetView tabSelected="1" zoomScalePageLayoutView="0" workbookViewId="0" topLeftCell="A97">
      <selection activeCell="I118" sqref="I118"/>
    </sheetView>
  </sheetViews>
  <sheetFormatPr defaultColWidth="9.00390625" defaultRowHeight="12.75"/>
  <cols>
    <col min="3" max="3" width="17.375" style="0" customWidth="1"/>
    <col min="4" max="4" width="22.125" style="0" customWidth="1"/>
    <col min="5" max="5" width="13.75390625" style="0" customWidth="1"/>
    <col min="6" max="6" width="15.00390625" style="0" customWidth="1"/>
    <col min="7" max="7" width="15.625" style="0" customWidth="1"/>
    <col min="8" max="8" width="13.375" style="0" customWidth="1"/>
    <col min="9" max="9" width="13.625" style="0" customWidth="1"/>
  </cols>
  <sheetData>
    <row r="1" spans="3:12" ht="31.5" customHeight="1">
      <c r="C1" s="23" t="s">
        <v>15</v>
      </c>
      <c r="D1" s="24"/>
      <c r="E1" s="24"/>
      <c r="F1" s="24" t="s">
        <v>113</v>
      </c>
      <c r="G1" s="25"/>
      <c r="H1" s="25"/>
      <c r="I1" s="25"/>
      <c r="J1" s="25"/>
      <c r="K1" s="25"/>
      <c r="L1" s="25"/>
    </row>
    <row r="2" spans="3:12" ht="15">
      <c r="C2" s="26" t="s">
        <v>46</v>
      </c>
      <c r="D2" s="25"/>
      <c r="E2" s="27"/>
      <c r="F2" s="28" t="s">
        <v>47</v>
      </c>
      <c r="G2" s="25"/>
      <c r="H2" s="25"/>
      <c r="I2" s="25"/>
      <c r="J2" s="25"/>
      <c r="K2" s="25"/>
      <c r="L2" s="25"/>
    </row>
    <row r="3" spans="3:12" ht="15">
      <c r="C3" s="26"/>
      <c r="D3" s="25"/>
      <c r="E3" s="25"/>
      <c r="F3" s="25"/>
      <c r="G3" s="25"/>
      <c r="H3" s="25"/>
      <c r="I3" s="25"/>
      <c r="J3" s="25"/>
      <c r="K3" s="25"/>
      <c r="L3" s="25"/>
    </row>
    <row r="4" spans="3:12" ht="15">
      <c r="C4" s="101" t="s">
        <v>0</v>
      </c>
      <c r="D4" s="63"/>
      <c r="E4" s="63"/>
      <c r="F4" s="63"/>
      <c r="G4" s="25"/>
      <c r="H4" s="25"/>
      <c r="I4" s="25"/>
      <c r="J4" s="25"/>
      <c r="K4" s="25"/>
      <c r="L4" s="25"/>
    </row>
    <row r="5" spans="3:12" ht="15">
      <c r="C5" s="101" t="s">
        <v>34</v>
      </c>
      <c r="D5" s="63"/>
      <c r="E5" s="63"/>
      <c r="F5" s="63"/>
      <c r="G5" s="25"/>
      <c r="H5" s="25"/>
      <c r="I5" s="25"/>
      <c r="J5" s="25"/>
      <c r="K5" s="25"/>
      <c r="L5" s="25"/>
    </row>
    <row r="6" spans="2:12" ht="15.75" thickBot="1">
      <c r="B6" s="1"/>
      <c r="C6" s="29" t="s">
        <v>14</v>
      </c>
      <c r="D6" s="25"/>
      <c r="E6" s="25"/>
      <c r="F6" s="25"/>
      <c r="G6" s="25"/>
      <c r="H6" s="25"/>
      <c r="I6" s="25"/>
      <c r="J6" s="25"/>
      <c r="K6" s="25"/>
      <c r="L6" s="25"/>
    </row>
    <row r="7" spans="2:12" ht="15.75">
      <c r="B7" s="1"/>
      <c r="C7" s="83" t="s">
        <v>16</v>
      </c>
      <c r="D7" s="30" t="s">
        <v>2</v>
      </c>
      <c r="E7" s="30" t="s">
        <v>17</v>
      </c>
      <c r="F7" s="31" t="s">
        <v>18</v>
      </c>
      <c r="G7" s="32" t="s">
        <v>20</v>
      </c>
      <c r="H7" s="33"/>
      <c r="I7" s="33"/>
      <c r="J7" s="33"/>
      <c r="K7" s="25"/>
      <c r="L7" s="25"/>
    </row>
    <row r="8" spans="2:12" ht="12.75">
      <c r="B8" s="1"/>
      <c r="C8" s="84" t="s">
        <v>23</v>
      </c>
      <c r="D8" s="34"/>
      <c r="E8" s="34"/>
      <c r="F8" s="35"/>
      <c r="G8" s="36"/>
      <c r="H8" s="33"/>
      <c r="I8" s="33"/>
      <c r="J8" s="33"/>
      <c r="K8" s="25"/>
      <c r="L8" s="25"/>
    </row>
    <row r="9" spans="2:12" ht="12.75">
      <c r="B9" s="1"/>
      <c r="C9" s="107"/>
      <c r="D9" s="89"/>
      <c r="E9" s="89"/>
      <c r="F9" s="89"/>
      <c r="G9" s="89"/>
      <c r="H9" s="33"/>
      <c r="I9" s="33"/>
      <c r="J9" s="33"/>
      <c r="K9" s="25"/>
      <c r="L9" s="25"/>
    </row>
    <row r="10" spans="2:12" ht="12.75">
      <c r="B10" s="1"/>
      <c r="C10" s="107" t="s">
        <v>48</v>
      </c>
      <c r="D10" s="89" t="s">
        <v>49</v>
      </c>
      <c r="E10" s="89">
        <v>20000</v>
      </c>
      <c r="F10" s="89">
        <v>27670</v>
      </c>
      <c r="G10" s="89">
        <f aca="true" t="shared" si="0" ref="G10:G16">F10-E10</f>
        <v>7670</v>
      </c>
      <c r="H10" s="33"/>
      <c r="I10" s="33"/>
      <c r="J10" s="33"/>
      <c r="K10" s="25"/>
      <c r="L10" s="25"/>
    </row>
    <row r="11" spans="2:12" ht="12.75">
      <c r="B11" s="1"/>
      <c r="C11" s="107" t="s">
        <v>51</v>
      </c>
      <c r="D11" s="89" t="s">
        <v>50</v>
      </c>
      <c r="E11" s="89">
        <v>1800</v>
      </c>
      <c r="F11" s="89">
        <v>100</v>
      </c>
      <c r="G11" s="89">
        <f t="shared" si="0"/>
        <v>-1700</v>
      </c>
      <c r="H11" s="33"/>
      <c r="I11" s="33"/>
      <c r="J11" s="33"/>
      <c r="K11" s="25"/>
      <c r="L11" s="25"/>
    </row>
    <row r="12" spans="2:12" ht="12.75">
      <c r="B12" s="1"/>
      <c r="C12" s="107" t="s">
        <v>52</v>
      </c>
      <c r="D12" s="89" t="s">
        <v>53</v>
      </c>
      <c r="E12" s="89">
        <v>0</v>
      </c>
      <c r="F12" s="89">
        <v>235</v>
      </c>
      <c r="G12" s="89">
        <f t="shared" si="0"/>
        <v>235</v>
      </c>
      <c r="H12" s="33"/>
      <c r="I12" s="33"/>
      <c r="J12" s="33"/>
      <c r="K12" s="25"/>
      <c r="L12" s="25"/>
    </row>
    <row r="13" spans="2:12" ht="12.75">
      <c r="B13" s="1"/>
      <c r="C13" s="107" t="s">
        <v>54</v>
      </c>
      <c r="D13" s="89" t="s">
        <v>55</v>
      </c>
      <c r="E13" s="89">
        <v>0</v>
      </c>
      <c r="F13" s="89">
        <v>2089</v>
      </c>
      <c r="G13" s="89">
        <f t="shared" si="0"/>
        <v>2089</v>
      </c>
      <c r="H13" s="33"/>
      <c r="I13" s="33"/>
      <c r="J13" s="33"/>
      <c r="K13" s="25"/>
      <c r="L13" s="25"/>
    </row>
    <row r="14" spans="2:12" ht="12.75">
      <c r="B14" s="1"/>
      <c r="C14" s="107" t="s">
        <v>56</v>
      </c>
      <c r="D14" s="89" t="s">
        <v>57</v>
      </c>
      <c r="E14" s="89">
        <v>0</v>
      </c>
      <c r="F14" s="89">
        <v>240</v>
      </c>
      <c r="G14" s="89">
        <f t="shared" si="0"/>
        <v>240</v>
      </c>
      <c r="H14" s="33"/>
      <c r="I14" s="33"/>
      <c r="J14" s="33"/>
      <c r="K14" s="25"/>
      <c r="L14" s="25"/>
    </row>
    <row r="15" spans="2:12" ht="12.75">
      <c r="B15" s="1"/>
      <c r="C15" s="107" t="s">
        <v>58</v>
      </c>
      <c r="D15" s="89" t="s">
        <v>59</v>
      </c>
      <c r="E15" s="89">
        <v>0</v>
      </c>
      <c r="F15" s="89">
        <v>440</v>
      </c>
      <c r="G15" s="89">
        <f t="shared" si="0"/>
        <v>440</v>
      </c>
      <c r="H15" s="33"/>
      <c r="I15" s="33"/>
      <c r="J15" s="33"/>
      <c r="K15" s="25"/>
      <c r="L15" s="25"/>
    </row>
    <row r="16" spans="2:12" ht="12.75">
      <c r="B16" s="1"/>
      <c r="C16" s="102" t="s">
        <v>60</v>
      </c>
      <c r="D16" s="89" t="s">
        <v>61</v>
      </c>
      <c r="E16" s="89">
        <v>0</v>
      </c>
      <c r="F16" s="89">
        <v>730</v>
      </c>
      <c r="G16" s="89">
        <f t="shared" si="0"/>
        <v>730</v>
      </c>
      <c r="H16" s="33"/>
      <c r="I16" s="33"/>
      <c r="J16" s="33"/>
      <c r="K16" s="25"/>
      <c r="L16" s="25"/>
    </row>
    <row r="17" spans="2:12" ht="12.75">
      <c r="B17" s="1"/>
      <c r="C17" s="102" t="s">
        <v>62</v>
      </c>
      <c r="D17" s="89" t="s">
        <v>63</v>
      </c>
      <c r="E17" s="89">
        <v>0</v>
      </c>
      <c r="F17" s="89">
        <v>50</v>
      </c>
      <c r="G17" s="89">
        <f aca="true" t="shared" si="1" ref="G17:G23">F17-E17</f>
        <v>50</v>
      </c>
      <c r="H17" s="43"/>
      <c r="I17" s="33"/>
      <c r="J17" s="33"/>
      <c r="K17" s="25"/>
      <c r="L17" s="25"/>
    </row>
    <row r="18" spans="2:12" ht="12.75">
      <c r="B18" s="1"/>
      <c r="C18" s="131" t="s">
        <v>111</v>
      </c>
      <c r="D18" s="89"/>
      <c r="E18" s="89"/>
      <c r="F18" s="89"/>
      <c r="G18" s="105">
        <f>SUM(G10:G17)</f>
        <v>9754</v>
      </c>
      <c r="H18" s="43"/>
      <c r="I18" s="33"/>
      <c r="J18" s="33"/>
      <c r="K18" s="25"/>
      <c r="L18" s="25"/>
    </row>
    <row r="19" spans="2:12" ht="12.75">
      <c r="B19" s="1"/>
      <c r="C19" s="107">
        <v>41133013</v>
      </c>
      <c r="D19" s="89" t="s">
        <v>64</v>
      </c>
      <c r="E19" s="89">
        <v>53000</v>
      </c>
      <c r="F19" s="89">
        <v>56500</v>
      </c>
      <c r="G19" s="89">
        <f t="shared" si="1"/>
        <v>3500</v>
      </c>
      <c r="H19" s="43"/>
      <c r="I19" s="33"/>
      <c r="J19" s="33"/>
      <c r="K19" s="25"/>
      <c r="L19" s="25"/>
    </row>
    <row r="20" spans="2:12" ht="12.75">
      <c r="B20" s="1"/>
      <c r="C20" s="87">
        <v>41212003</v>
      </c>
      <c r="D20" s="19" t="s">
        <v>65</v>
      </c>
      <c r="E20" s="19">
        <v>13000</v>
      </c>
      <c r="F20" s="19">
        <v>15000</v>
      </c>
      <c r="G20" s="89">
        <f t="shared" si="1"/>
        <v>2000</v>
      </c>
      <c r="H20" s="33"/>
      <c r="I20" s="33"/>
      <c r="J20" s="33"/>
      <c r="K20" s="25"/>
      <c r="L20" s="25"/>
    </row>
    <row r="21" spans="2:12" ht="12.75">
      <c r="B21" s="1"/>
      <c r="C21" s="87">
        <v>41223001</v>
      </c>
      <c r="D21" s="19" t="s">
        <v>66</v>
      </c>
      <c r="E21" s="19">
        <v>3600</v>
      </c>
      <c r="F21" s="19">
        <v>600</v>
      </c>
      <c r="G21" s="89">
        <f t="shared" si="1"/>
        <v>-3000</v>
      </c>
      <c r="H21" s="33"/>
      <c r="I21" s="33"/>
      <c r="J21" s="33"/>
      <c r="K21" s="25"/>
      <c r="L21" s="25"/>
    </row>
    <row r="22" spans="2:12" ht="12.75">
      <c r="B22" s="1"/>
      <c r="C22" s="87" t="s">
        <v>43</v>
      </c>
      <c r="D22" s="19" t="s">
        <v>67</v>
      </c>
      <c r="E22" s="19">
        <v>1600</v>
      </c>
      <c r="F22" s="19">
        <v>2200</v>
      </c>
      <c r="G22" s="19">
        <f t="shared" si="1"/>
        <v>600</v>
      </c>
      <c r="H22" s="33"/>
      <c r="I22" s="33"/>
      <c r="J22" s="33"/>
      <c r="K22" s="25"/>
      <c r="L22" s="25"/>
    </row>
    <row r="23" spans="2:12" ht="12.75">
      <c r="B23" s="1"/>
      <c r="C23" s="87" t="s">
        <v>37</v>
      </c>
      <c r="D23" s="19" t="s">
        <v>68</v>
      </c>
      <c r="E23" s="19">
        <v>3700</v>
      </c>
      <c r="F23" s="19">
        <v>4000</v>
      </c>
      <c r="G23" s="19">
        <f t="shared" si="1"/>
        <v>300</v>
      </c>
      <c r="H23" s="33"/>
      <c r="I23" s="33"/>
      <c r="J23" s="33"/>
      <c r="K23" s="25"/>
      <c r="L23" s="25"/>
    </row>
    <row r="24" spans="2:12" ht="12.75">
      <c r="B24" s="1"/>
      <c r="C24" s="87" t="s">
        <v>69</v>
      </c>
      <c r="D24" s="19" t="s">
        <v>70</v>
      </c>
      <c r="E24" s="19">
        <v>5100</v>
      </c>
      <c r="F24" s="19">
        <v>7300</v>
      </c>
      <c r="G24" s="19">
        <f>F24-E24</f>
        <v>2200</v>
      </c>
      <c r="H24" s="33"/>
      <c r="I24" s="33"/>
      <c r="J24" s="33"/>
      <c r="K24" s="25"/>
      <c r="L24" s="25"/>
    </row>
    <row r="25" spans="2:12" ht="12.75">
      <c r="B25" s="1"/>
      <c r="C25" s="87">
        <v>41223003</v>
      </c>
      <c r="D25" s="19" t="s">
        <v>71</v>
      </c>
      <c r="E25" s="19">
        <v>8000</v>
      </c>
      <c r="F25" s="19">
        <v>10700</v>
      </c>
      <c r="G25" s="19">
        <f>F25-E25</f>
        <v>2700</v>
      </c>
      <c r="H25" s="33"/>
      <c r="I25" s="33"/>
      <c r="J25" s="33"/>
      <c r="K25" s="25"/>
      <c r="L25" s="25"/>
    </row>
    <row r="26" spans="2:12" ht="12.75">
      <c r="B26" s="1"/>
      <c r="C26" s="87">
        <v>41292017</v>
      </c>
      <c r="D26" s="19" t="s">
        <v>72</v>
      </c>
      <c r="E26" s="19">
        <v>230</v>
      </c>
      <c r="F26" s="19">
        <v>3170</v>
      </c>
      <c r="G26" s="19">
        <f>F26-E26</f>
        <v>2940</v>
      </c>
      <c r="H26" s="33"/>
      <c r="I26" s="33"/>
      <c r="J26" s="33"/>
      <c r="K26" s="25"/>
      <c r="L26" s="25"/>
    </row>
    <row r="27" spans="2:12" ht="12.75">
      <c r="B27" s="1"/>
      <c r="C27" s="132" t="s">
        <v>112</v>
      </c>
      <c r="D27" s="19"/>
      <c r="E27" s="19"/>
      <c r="F27" s="19"/>
      <c r="G27" s="37">
        <f>SUM(G19:G26)</f>
        <v>11240</v>
      </c>
      <c r="H27" s="33"/>
      <c r="I27" s="33"/>
      <c r="J27" s="33"/>
      <c r="K27" s="25"/>
      <c r="L27" s="25"/>
    </row>
    <row r="28" spans="2:12" ht="12.75">
      <c r="B28" s="1"/>
      <c r="C28" s="87"/>
      <c r="D28" s="19"/>
      <c r="E28" s="19"/>
      <c r="F28" s="19"/>
      <c r="G28" s="19"/>
      <c r="H28" s="33"/>
      <c r="I28" s="33"/>
      <c r="J28" s="33"/>
      <c r="K28" s="25"/>
      <c r="L28" s="25"/>
    </row>
    <row r="29" spans="2:12" ht="12.75">
      <c r="B29" s="1"/>
      <c r="C29" s="20"/>
      <c r="D29" s="19"/>
      <c r="E29" s="19">
        <v>0</v>
      </c>
      <c r="F29" s="19"/>
      <c r="G29" s="19"/>
      <c r="H29" s="33"/>
      <c r="I29" s="33"/>
      <c r="J29" s="33"/>
      <c r="K29" s="25"/>
      <c r="L29" s="25"/>
    </row>
    <row r="30" spans="2:12" ht="12.75">
      <c r="B30" s="1"/>
      <c r="C30" s="50" t="s">
        <v>32</v>
      </c>
      <c r="D30" s="19"/>
      <c r="E30" s="19"/>
      <c r="F30" s="19"/>
      <c r="G30" s="37">
        <f>G18+G27</f>
        <v>20994</v>
      </c>
      <c r="H30" s="33"/>
      <c r="I30" s="33"/>
      <c r="J30" s="33"/>
      <c r="K30" s="25"/>
      <c r="L30" s="25"/>
    </row>
    <row r="31" spans="2:12" ht="12.75">
      <c r="B31" s="1"/>
      <c r="C31" s="22" t="s">
        <v>27</v>
      </c>
      <c r="D31" s="19"/>
      <c r="E31" s="19"/>
      <c r="F31" s="19"/>
      <c r="G31" s="19">
        <v>0</v>
      </c>
      <c r="H31" s="33"/>
      <c r="I31" s="33"/>
      <c r="J31" s="33"/>
      <c r="K31" s="25"/>
      <c r="L31" s="25"/>
    </row>
    <row r="32" spans="2:12" ht="12.75">
      <c r="B32" s="1"/>
      <c r="C32" s="107"/>
      <c r="D32" s="89"/>
      <c r="E32" s="89"/>
      <c r="F32" s="89"/>
      <c r="G32" s="89"/>
      <c r="H32" s="33"/>
      <c r="I32" s="33"/>
      <c r="J32" s="33"/>
      <c r="K32" s="25"/>
      <c r="L32" s="25"/>
    </row>
    <row r="33" spans="2:12" ht="12.75">
      <c r="B33" s="1"/>
      <c r="C33" s="22" t="s">
        <v>33</v>
      </c>
      <c r="D33" s="19"/>
      <c r="E33" s="19">
        <v>0</v>
      </c>
      <c r="F33" s="19">
        <v>0</v>
      </c>
      <c r="G33" s="37">
        <f>G32</f>
        <v>0</v>
      </c>
      <c r="H33" s="33"/>
      <c r="I33" s="33"/>
      <c r="J33" s="33"/>
      <c r="K33" s="25"/>
      <c r="L33" s="25"/>
    </row>
    <row r="34" spans="2:12" ht="12.75">
      <c r="B34" s="1"/>
      <c r="C34" s="22" t="s">
        <v>22</v>
      </c>
      <c r="D34" s="19"/>
      <c r="E34" s="19">
        <v>0</v>
      </c>
      <c r="F34" s="19">
        <v>0</v>
      </c>
      <c r="G34" s="19">
        <f>F34-E34</f>
        <v>0</v>
      </c>
      <c r="H34" s="33"/>
      <c r="I34" s="33"/>
      <c r="J34" s="33"/>
      <c r="K34" s="25"/>
      <c r="L34" s="25"/>
    </row>
    <row r="35" spans="2:12" ht="12.75">
      <c r="B35" s="1"/>
      <c r="C35" s="21"/>
      <c r="D35" s="19"/>
      <c r="E35" s="19"/>
      <c r="F35" s="19"/>
      <c r="G35" s="19">
        <f>F35-E35</f>
        <v>0</v>
      </c>
      <c r="H35" s="33"/>
      <c r="I35" s="33"/>
      <c r="J35" s="33"/>
      <c r="K35" s="25"/>
      <c r="L35" s="25"/>
    </row>
    <row r="36" spans="2:12" ht="12.75">
      <c r="B36" s="1"/>
      <c r="C36" s="22" t="s">
        <v>25</v>
      </c>
      <c r="D36" s="19"/>
      <c r="E36" s="19">
        <f>SUM(E9:E35)</f>
        <v>110030</v>
      </c>
      <c r="F36" s="19">
        <f>SUM(F10:F35)</f>
        <v>131024</v>
      </c>
      <c r="G36" s="37">
        <f>G30+G31++G34</f>
        <v>20994</v>
      </c>
      <c r="H36" s="33"/>
      <c r="I36" s="33"/>
      <c r="J36" s="33"/>
      <c r="K36" s="25"/>
      <c r="L36" s="25"/>
    </row>
    <row r="37" spans="2:12" ht="38.25">
      <c r="B37" s="1"/>
      <c r="C37" s="85" t="s">
        <v>19</v>
      </c>
      <c r="D37" s="38"/>
      <c r="E37" s="38" t="s">
        <v>1</v>
      </c>
      <c r="F37" s="39">
        <f>G36</f>
        <v>20994</v>
      </c>
      <c r="G37" s="40"/>
      <c r="H37" s="33"/>
      <c r="I37" s="33"/>
      <c r="J37" s="33"/>
      <c r="K37" s="25"/>
      <c r="L37" s="25"/>
    </row>
    <row r="38" spans="2:12" ht="13.5" thickBot="1">
      <c r="B38" s="1"/>
      <c r="C38" s="86"/>
      <c r="D38" s="41"/>
      <c r="E38" s="41"/>
      <c r="F38" s="42"/>
      <c r="G38" s="33"/>
      <c r="H38" s="33"/>
      <c r="I38" s="33"/>
      <c r="J38" s="33"/>
      <c r="K38" s="25"/>
      <c r="L38" s="25"/>
    </row>
    <row r="39" spans="3:12" ht="13.5" thickBot="1">
      <c r="C39" s="40"/>
      <c r="D39" s="43"/>
      <c r="E39" s="43"/>
      <c r="F39" s="43"/>
      <c r="G39" s="43"/>
      <c r="H39" s="33"/>
      <c r="I39" s="33"/>
      <c r="J39" s="33"/>
      <c r="K39" s="25"/>
      <c r="L39" s="25"/>
    </row>
    <row r="40" spans="2:12" ht="13.5" thickBot="1">
      <c r="B40" s="82" t="s">
        <v>28</v>
      </c>
      <c r="C40" s="77" t="s">
        <v>12</v>
      </c>
      <c r="D40" s="44" t="s">
        <v>2</v>
      </c>
      <c r="E40" s="44" t="s">
        <v>17</v>
      </c>
      <c r="F40" s="44" t="s">
        <v>18</v>
      </c>
      <c r="G40" s="45" t="s">
        <v>20</v>
      </c>
      <c r="H40" s="46"/>
      <c r="I40" s="33"/>
      <c r="J40" s="33"/>
      <c r="K40" s="25"/>
      <c r="L40" s="25"/>
    </row>
    <row r="41" spans="2:12" ht="13.5" thickBot="1">
      <c r="B41" s="81"/>
      <c r="C41" s="78" t="s">
        <v>24</v>
      </c>
      <c r="D41" s="47"/>
      <c r="E41" s="48"/>
      <c r="F41" s="49"/>
      <c r="G41" s="48"/>
      <c r="H41" s="46"/>
      <c r="I41" s="33"/>
      <c r="J41" s="33"/>
      <c r="K41" s="25"/>
      <c r="L41" s="25"/>
    </row>
    <row r="42" spans="2:12" ht="12.75">
      <c r="B42" s="108"/>
      <c r="C42" s="106" t="s">
        <v>39</v>
      </c>
      <c r="D42" s="102"/>
      <c r="E42" s="89"/>
      <c r="F42" s="104"/>
      <c r="G42" s="105">
        <f>G43+G44+G45+G46+G47+G48+G49+G50+G51+G52+G53</f>
        <v>3.3600000000000136</v>
      </c>
      <c r="H42" s="46"/>
      <c r="I42" s="33"/>
      <c r="J42" s="33"/>
      <c r="K42" s="25"/>
      <c r="L42" s="25"/>
    </row>
    <row r="43" spans="2:12" ht="12.75">
      <c r="B43" s="113" t="s">
        <v>38</v>
      </c>
      <c r="C43" s="103">
        <v>1110111632003</v>
      </c>
      <c r="D43" s="102" t="s">
        <v>73</v>
      </c>
      <c r="E43" s="89">
        <v>772</v>
      </c>
      <c r="F43" s="104">
        <v>775.36</v>
      </c>
      <c r="G43" s="89">
        <f aca="true" t="shared" si="2" ref="G43:G53">F43-E43</f>
        <v>3.3600000000000136</v>
      </c>
      <c r="H43" s="46"/>
      <c r="I43" s="33"/>
      <c r="J43" s="33"/>
      <c r="K43" s="25"/>
      <c r="L43" s="25"/>
    </row>
    <row r="44" spans="2:12" ht="12.75">
      <c r="B44" s="113" t="s">
        <v>38</v>
      </c>
      <c r="C44" s="103">
        <v>1110133611</v>
      </c>
      <c r="D44" s="102" t="s">
        <v>74</v>
      </c>
      <c r="E44" s="89">
        <v>4100</v>
      </c>
      <c r="F44" s="104">
        <v>4830</v>
      </c>
      <c r="G44" s="89">
        <f t="shared" si="2"/>
        <v>730</v>
      </c>
      <c r="H44" s="46"/>
      <c r="I44" s="33"/>
      <c r="J44" s="33"/>
      <c r="K44" s="25"/>
      <c r="L44" s="25"/>
    </row>
    <row r="45" spans="2:12" ht="12.75">
      <c r="B45" s="113" t="s">
        <v>38</v>
      </c>
      <c r="C45" s="103">
        <v>1110111637001</v>
      </c>
      <c r="D45" s="102" t="s">
        <v>75</v>
      </c>
      <c r="E45" s="89">
        <v>126</v>
      </c>
      <c r="F45" s="104">
        <v>176</v>
      </c>
      <c r="G45" s="89">
        <f t="shared" si="2"/>
        <v>50</v>
      </c>
      <c r="H45" s="46"/>
      <c r="I45" s="33"/>
      <c r="J45" s="33"/>
      <c r="K45" s="25"/>
      <c r="L45" s="25"/>
    </row>
    <row r="46" spans="2:12" ht="12.75">
      <c r="B46" s="113" t="s">
        <v>38</v>
      </c>
      <c r="C46" s="103">
        <v>1110111637004</v>
      </c>
      <c r="D46" s="102" t="s">
        <v>76</v>
      </c>
      <c r="E46" s="89">
        <v>115</v>
      </c>
      <c r="F46" s="104">
        <v>65</v>
      </c>
      <c r="G46" s="89">
        <f t="shared" si="2"/>
        <v>-50</v>
      </c>
      <c r="H46" s="46"/>
      <c r="I46" s="33"/>
      <c r="J46" s="33"/>
      <c r="K46" s="25"/>
      <c r="L46" s="25"/>
    </row>
    <row r="47" spans="2:12" ht="12.75">
      <c r="B47" s="113" t="s">
        <v>38</v>
      </c>
      <c r="C47" s="103">
        <v>1110133637004</v>
      </c>
      <c r="D47" s="102" t="s">
        <v>77</v>
      </c>
      <c r="E47" s="89">
        <v>730</v>
      </c>
      <c r="F47" s="104">
        <v>0</v>
      </c>
      <c r="G47" s="89">
        <f t="shared" si="2"/>
        <v>-730</v>
      </c>
      <c r="H47" s="46"/>
      <c r="I47" s="33"/>
      <c r="J47" s="33"/>
      <c r="K47" s="25"/>
      <c r="L47" s="25"/>
    </row>
    <row r="48" spans="2:12" ht="12.75">
      <c r="B48" s="113" t="s">
        <v>38</v>
      </c>
      <c r="C48" s="103">
        <v>1110133632003</v>
      </c>
      <c r="D48" s="102" t="s">
        <v>78</v>
      </c>
      <c r="E48" s="89">
        <v>200</v>
      </c>
      <c r="F48" s="104">
        <v>450</v>
      </c>
      <c r="G48" s="89">
        <f t="shared" si="2"/>
        <v>250</v>
      </c>
      <c r="H48" s="46"/>
      <c r="I48" s="33"/>
      <c r="J48" s="33"/>
      <c r="K48" s="25"/>
      <c r="L48" s="25"/>
    </row>
    <row r="49" spans="2:12" ht="12.75">
      <c r="B49" s="113" t="s">
        <v>38</v>
      </c>
      <c r="C49" s="103">
        <v>1110133637001</v>
      </c>
      <c r="D49" s="102" t="s">
        <v>79</v>
      </c>
      <c r="E49" s="89">
        <v>300</v>
      </c>
      <c r="F49" s="104">
        <v>50</v>
      </c>
      <c r="G49" s="89">
        <f t="shared" si="2"/>
        <v>-250</v>
      </c>
      <c r="H49" s="46"/>
      <c r="I49" s="33"/>
      <c r="J49" s="33"/>
      <c r="K49" s="25"/>
      <c r="L49" s="25"/>
    </row>
    <row r="50" spans="2:12" ht="12.75">
      <c r="B50" s="113" t="s">
        <v>38</v>
      </c>
      <c r="C50" s="103" t="s">
        <v>80</v>
      </c>
      <c r="D50" s="102" t="s">
        <v>81</v>
      </c>
      <c r="E50" s="89">
        <v>34560</v>
      </c>
      <c r="F50" s="104">
        <v>34060</v>
      </c>
      <c r="G50" s="89">
        <f t="shared" si="2"/>
        <v>-500</v>
      </c>
      <c r="H50" s="46"/>
      <c r="I50" s="33"/>
      <c r="J50" s="33"/>
      <c r="K50" s="25"/>
      <c r="L50" s="25"/>
    </row>
    <row r="51" spans="2:12" ht="12.75">
      <c r="B51" s="113" t="s">
        <v>38</v>
      </c>
      <c r="C51" s="103" t="s">
        <v>86</v>
      </c>
      <c r="D51" s="102" t="s">
        <v>82</v>
      </c>
      <c r="E51" s="89">
        <v>540</v>
      </c>
      <c r="F51" s="104">
        <v>1040</v>
      </c>
      <c r="G51" s="89">
        <f t="shared" si="2"/>
        <v>500</v>
      </c>
      <c r="H51" s="46"/>
      <c r="I51" s="33"/>
      <c r="J51" s="33"/>
      <c r="K51" s="25"/>
      <c r="L51" s="25"/>
    </row>
    <row r="52" spans="2:12" ht="12.75">
      <c r="B52" s="113" t="s">
        <v>38</v>
      </c>
      <c r="C52" s="103" t="s">
        <v>87</v>
      </c>
      <c r="D52" s="102" t="s">
        <v>85</v>
      </c>
      <c r="E52" s="89">
        <v>200</v>
      </c>
      <c r="F52" s="104">
        <v>250</v>
      </c>
      <c r="G52" s="89">
        <f t="shared" si="2"/>
        <v>50</v>
      </c>
      <c r="H52" s="46"/>
      <c r="I52" s="33"/>
      <c r="J52" s="33"/>
      <c r="K52" s="25"/>
      <c r="L52" s="25"/>
    </row>
    <row r="53" spans="2:12" ht="12.75">
      <c r="B53" s="113" t="s">
        <v>38</v>
      </c>
      <c r="C53" s="103" t="s">
        <v>83</v>
      </c>
      <c r="D53" s="102" t="s">
        <v>84</v>
      </c>
      <c r="E53" s="89">
        <v>1000</v>
      </c>
      <c r="F53" s="104">
        <v>950</v>
      </c>
      <c r="G53" s="89">
        <f t="shared" si="2"/>
        <v>-50</v>
      </c>
      <c r="H53" s="46"/>
      <c r="I53" s="33"/>
      <c r="J53" s="33"/>
      <c r="K53" s="25"/>
      <c r="L53" s="25"/>
    </row>
    <row r="54" spans="2:12" ht="12.75">
      <c r="B54" s="113"/>
      <c r="C54" s="103"/>
      <c r="D54" s="102"/>
      <c r="E54" s="89"/>
      <c r="F54" s="104"/>
      <c r="G54" s="89"/>
      <c r="H54" s="46"/>
      <c r="I54" s="33"/>
      <c r="J54" s="33"/>
      <c r="K54" s="25"/>
      <c r="L54" s="25"/>
    </row>
    <row r="55" spans="2:12" ht="12.75">
      <c r="B55" s="113"/>
      <c r="C55" s="103"/>
      <c r="D55" s="102"/>
      <c r="E55" s="89"/>
      <c r="F55" s="104"/>
      <c r="G55" s="89"/>
      <c r="H55" s="46"/>
      <c r="I55" s="33"/>
      <c r="J55" s="33"/>
      <c r="K55" s="25"/>
      <c r="L55" s="25"/>
    </row>
    <row r="56" spans="2:12" ht="12.75">
      <c r="B56" s="113"/>
      <c r="C56" s="103"/>
      <c r="D56" s="102"/>
      <c r="E56" s="89"/>
      <c r="F56" s="104"/>
      <c r="G56" s="89"/>
      <c r="H56" s="46"/>
      <c r="I56" s="33"/>
      <c r="J56" s="33"/>
      <c r="K56" s="25"/>
      <c r="L56" s="25"/>
    </row>
    <row r="57" spans="2:12" ht="12.75">
      <c r="B57" s="108"/>
      <c r="C57" s="106" t="s">
        <v>40</v>
      </c>
      <c r="D57" s="102"/>
      <c r="E57" s="89"/>
      <c r="F57" s="104"/>
      <c r="G57" s="105">
        <f>G73+G77+G81</f>
        <v>0</v>
      </c>
      <c r="H57" s="46"/>
      <c r="I57" s="33"/>
      <c r="J57" s="33"/>
      <c r="K57" s="25"/>
      <c r="L57" s="25"/>
    </row>
    <row r="58" spans="2:12" ht="12.75">
      <c r="B58" s="113"/>
      <c r="C58" s="103"/>
      <c r="D58" s="102"/>
      <c r="E58" s="89"/>
      <c r="F58" s="104"/>
      <c r="G58" s="89">
        <f aca="true" t="shared" si="3" ref="G58:G80">F58-E58</f>
        <v>0</v>
      </c>
      <c r="H58" s="46"/>
      <c r="I58" s="33"/>
      <c r="J58" s="33"/>
      <c r="K58" s="25"/>
      <c r="L58" s="25"/>
    </row>
    <row r="59" spans="2:12" ht="12.75">
      <c r="B59" s="113"/>
      <c r="C59" s="103"/>
      <c r="D59" s="102"/>
      <c r="E59" s="89"/>
      <c r="F59" s="104"/>
      <c r="G59" s="89">
        <f t="shared" si="3"/>
        <v>0</v>
      </c>
      <c r="H59" s="46"/>
      <c r="I59" s="33"/>
      <c r="J59" s="33"/>
      <c r="K59" s="25"/>
      <c r="L59" s="25"/>
    </row>
    <row r="60" spans="2:12" ht="12.75">
      <c r="B60" s="114" t="s">
        <v>38</v>
      </c>
      <c r="C60" s="103">
        <v>111611</v>
      </c>
      <c r="D60" s="102" t="s">
        <v>88</v>
      </c>
      <c r="E60" s="89">
        <v>101700</v>
      </c>
      <c r="F60" s="104">
        <v>100800</v>
      </c>
      <c r="G60" s="89">
        <f t="shared" si="3"/>
        <v>-900</v>
      </c>
      <c r="H60" s="46"/>
      <c r="I60" s="33"/>
      <c r="J60" s="33"/>
      <c r="K60" s="25"/>
      <c r="L60" s="25"/>
    </row>
    <row r="61" spans="2:12" ht="12.75">
      <c r="B61" s="113" t="s">
        <v>38</v>
      </c>
      <c r="C61" s="103">
        <v>111625003</v>
      </c>
      <c r="D61" s="102" t="s">
        <v>89</v>
      </c>
      <c r="E61" s="89">
        <v>1000</v>
      </c>
      <c r="F61" s="104">
        <v>1900</v>
      </c>
      <c r="G61" s="89">
        <f t="shared" si="3"/>
        <v>900</v>
      </c>
      <c r="H61" s="46"/>
      <c r="I61" s="33"/>
      <c r="J61" s="33"/>
      <c r="K61" s="25"/>
      <c r="L61" s="25"/>
    </row>
    <row r="62" spans="2:12" ht="12.75">
      <c r="B62" s="113" t="s">
        <v>38</v>
      </c>
      <c r="C62" s="103">
        <v>111631002</v>
      </c>
      <c r="D62" s="111" t="s">
        <v>90</v>
      </c>
      <c r="E62" s="89">
        <v>450</v>
      </c>
      <c r="F62" s="104">
        <v>650</v>
      </c>
      <c r="G62" s="89">
        <f t="shared" si="3"/>
        <v>200</v>
      </c>
      <c r="H62" s="46"/>
      <c r="I62" s="33"/>
      <c r="J62" s="33"/>
      <c r="K62" s="25"/>
      <c r="L62" s="25"/>
    </row>
    <row r="63" spans="2:12" ht="12.75">
      <c r="B63" s="113" t="s">
        <v>38</v>
      </c>
      <c r="C63" s="103">
        <v>111632003</v>
      </c>
      <c r="D63" s="102" t="s">
        <v>91</v>
      </c>
      <c r="E63" s="89">
        <v>10000</v>
      </c>
      <c r="F63" s="104">
        <v>10800</v>
      </c>
      <c r="G63" s="89">
        <f t="shared" si="3"/>
        <v>800</v>
      </c>
      <c r="H63" s="46"/>
      <c r="I63" s="33"/>
      <c r="J63" s="33"/>
      <c r="K63" s="25"/>
      <c r="L63" s="25"/>
    </row>
    <row r="64" spans="2:12" ht="12.75">
      <c r="B64" s="80" t="s">
        <v>38</v>
      </c>
      <c r="C64" s="103">
        <v>111633006</v>
      </c>
      <c r="D64" s="102" t="s">
        <v>92</v>
      </c>
      <c r="E64" s="89">
        <v>4000</v>
      </c>
      <c r="F64" s="104">
        <v>3000</v>
      </c>
      <c r="G64" s="89">
        <f t="shared" si="3"/>
        <v>-1000</v>
      </c>
      <c r="H64" s="46"/>
      <c r="I64" s="33"/>
      <c r="J64" s="33"/>
      <c r="K64" s="25"/>
      <c r="L64" s="25"/>
    </row>
    <row r="65" spans="2:12" ht="12.75">
      <c r="B65" s="113" t="s">
        <v>38</v>
      </c>
      <c r="C65" s="103">
        <v>111633016</v>
      </c>
      <c r="D65" s="102" t="s">
        <v>44</v>
      </c>
      <c r="E65" s="89">
        <v>1200</v>
      </c>
      <c r="F65" s="104">
        <v>1300</v>
      </c>
      <c r="G65" s="89">
        <f t="shared" si="3"/>
        <v>100</v>
      </c>
      <c r="H65" s="46"/>
      <c r="I65" s="33"/>
      <c r="J65" s="33"/>
      <c r="K65" s="25"/>
      <c r="L65" s="25"/>
    </row>
    <row r="66" spans="2:12" ht="12.75">
      <c r="B66" s="113" t="s">
        <v>38</v>
      </c>
      <c r="C66" s="103">
        <v>111635002</v>
      </c>
      <c r="D66" s="102" t="s">
        <v>93</v>
      </c>
      <c r="E66" s="89">
        <v>10800</v>
      </c>
      <c r="F66" s="104">
        <v>11000</v>
      </c>
      <c r="G66" s="89">
        <f t="shared" si="3"/>
        <v>200</v>
      </c>
      <c r="H66" s="46"/>
      <c r="I66" s="33"/>
      <c r="J66" s="33"/>
      <c r="K66" s="25"/>
      <c r="L66" s="25"/>
    </row>
    <row r="67" spans="2:12" ht="12.75">
      <c r="B67" s="113" t="s">
        <v>38</v>
      </c>
      <c r="C67" s="103">
        <v>111635003</v>
      </c>
      <c r="D67" s="102" t="s">
        <v>94</v>
      </c>
      <c r="E67" s="89">
        <v>200</v>
      </c>
      <c r="F67" s="104">
        <v>0</v>
      </c>
      <c r="G67" s="89">
        <f t="shared" si="3"/>
        <v>-200</v>
      </c>
      <c r="H67" s="46"/>
      <c r="I67" s="33"/>
      <c r="J67" s="33"/>
      <c r="K67" s="25"/>
      <c r="L67" s="25"/>
    </row>
    <row r="68" spans="2:12" ht="12.75">
      <c r="B68" s="113" t="s">
        <v>38</v>
      </c>
      <c r="C68" s="103">
        <v>111635004</v>
      </c>
      <c r="D68" s="102" t="s">
        <v>95</v>
      </c>
      <c r="E68" s="89">
        <v>100</v>
      </c>
      <c r="F68" s="104">
        <v>0</v>
      </c>
      <c r="G68" s="89">
        <f t="shared" si="3"/>
        <v>-100</v>
      </c>
      <c r="H68" s="46"/>
      <c r="I68" s="33"/>
      <c r="J68" s="33"/>
      <c r="K68" s="25"/>
      <c r="L68" s="25"/>
    </row>
    <row r="69" spans="2:12" ht="12.75">
      <c r="B69" s="113" t="s">
        <v>38</v>
      </c>
      <c r="C69" s="103">
        <v>111636001</v>
      </c>
      <c r="D69" s="102" t="s">
        <v>116</v>
      </c>
      <c r="E69" s="89">
        <v>180</v>
      </c>
      <c r="F69" s="104">
        <v>280</v>
      </c>
      <c r="G69" s="89">
        <f t="shared" si="3"/>
        <v>100</v>
      </c>
      <c r="H69" s="46"/>
      <c r="I69" s="33"/>
      <c r="J69" s="33"/>
      <c r="K69" s="25"/>
      <c r="L69" s="25"/>
    </row>
    <row r="70" spans="2:12" ht="12.75">
      <c r="B70" s="113" t="s">
        <v>38</v>
      </c>
      <c r="C70" s="103">
        <v>111637001</v>
      </c>
      <c r="D70" s="102" t="s">
        <v>96</v>
      </c>
      <c r="E70" s="89">
        <v>800</v>
      </c>
      <c r="F70" s="104">
        <v>700</v>
      </c>
      <c r="G70" s="89">
        <f t="shared" si="3"/>
        <v>-100</v>
      </c>
      <c r="H70" s="46"/>
      <c r="I70" s="33"/>
      <c r="J70" s="33"/>
      <c r="K70" s="25"/>
      <c r="L70" s="25"/>
    </row>
    <row r="71" spans="2:12" ht="12.75">
      <c r="B71" s="113" t="s">
        <v>38</v>
      </c>
      <c r="C71" s="103">
        <v>111637005</v>
      </c>
      <c r="D71" s="102" t="s">
        <v>97</v>
      </c>
      <c r="E71" s="89">
        <v>5100</v>
      </c>
      <c r="F71" s="104">
        <v>5500</v>
      </c>
      <c r="G71" s="89">
        <f t="shared" si="3"/>
        <v>400</v>
      </c>
      <c r="H71" s="46"/>
      <c r="I71" s="33"/>
      <c r="J71" s="33"/>
      <c r="K71" s="25"/>
      <c r="L71" s="25"/>
    </row>
    <row r="72" spans="2:12" ht="12.75">
      <c r="B72" s="113" t="s">
        <v>38</v>
      </c>
      <c r="C72" s="103">
        <v>111637011</v>
      </c>
      <c r="D72" s="102" t="s">
        <v>98</v>
      </c>
      <c r="E72" s="89">
        <v>1000</v>
      </c>
      <c r="F72" s="104">
        <v>600</v>
      </c>
      <c r="G72" s="89">
        <f t="shared" si="3"/>
        <v>-400</v>
      </c>
      <c r="H72" s="46"/>
      <c r="I72" s="33"/>
      <c r="J72" s="33"/>
      <c r="K72" s="25"/>
      <c r="L72" s="25"/>
    </row>
    <row r="73" spans="2:12" ht="12.75">
      <c r="B73" s="113" t="s">
        <v>38</v>
      </c>
      <c r="C73" s="106" t="s">
        <v>99</v>
      </c>
      <c r="D73" s="102"/>
      <c r="E73" s="89"/>
      <c r="F73" s="104"/>
      <c r="G73" s="105">
        <f>SUM(G60:G72)</f>
        <v>0</v>
      </c>
      <c r="H73" s="46"/>
      <c r="I73" s="33"/>
      <c r="J73" s="33"/>
      <c r="K73" s="25"/>
      <c r="L73" s="25"/>
    </row>
    <row r="74" spans="2:12" ht="12.75">
      <c r="B74" s="113" t="s">
        <v>38</v>
      </c>
      <c r="C74" s="103" t="s">
        <v>100</v>
      </c>
      <c r="D74" s="102" t="s">
        <v>101</v>
      </c>
      <c r="E74" s="89">
        <v>400</v>
      </c>
      <c r="F74" s="104">
        <v>700</v>
      </c>
      <c r="G74" s="89">
        <f t="shared" si="3"/>
        <v>300</v>
      </c>
      <c r="H74" s="46"/>
      <c r="I74" s="33"/>
      <c r="J74" s="33"/>
      <c r="K74" s="25"/>
      <c r="L74" s="25"/>
    </row>
    <row r="75" spans="2:12" ht="12.75">
      <c r="B75" s="113" t="s">
        <v>38</v>
      </c>
      <c r="C75" s="103">
        <v>320634003</v>
      </c>
      <c r="D75" s="102" t="s">
        <v>102</v>
      </c>
      <c r="E75" s="89">
        <v>1700</v>
      </c>
      <c r="F75" s="104">
        <v>1500</v>
      </c>
      <c r="G75" s="89">
        <f t="shared" si="3"/>
        <v>-200</v>
      </c>
      <c r="H75" s="46"/>
      <c r="I75" s="33"/>
      <c r="J75" s="33"/>
      <c r="K75" s="25"/>
      <c r="L75" s="25"/>
    </row>
    <row r="76" spans="2:12" ht="12.75">
      <c r="B76" s="113" t="s">
        <v>38</v>
      </c>
      <c r="C76" s="103">
        <v>320635006</v>
      </c>
      <c r="D76" s="102" t="s">
        <v>103</v>
      </c>
      <c r="E76" s="89">
        <v>800</v>
      </c>
      <c r="F76" s="104">
        <v>700</v>
      </c>
      <c r="G76" s="89">
        <f t="shared" si="3"/>
        <v>-100</v>
      </c>
      <c r="H76" s="46"/>
      <c r="I76" s="33"/>
      <c r="J76" s="33"/>
      <c r="K76" s="25"/>
      <c r="L76" s="25"/>
    </row>
    <row r="77" spans="2:12" ht="12.75">
      <c r="B77" s="113" t="s">
        <v>38</v>
      </c>
      <c r="C77" s="106" t="s">
        <v>104</v>
      </c>
      <c r="D77" s="102"/>
      <c r="E77" s="89"/>
      <c r="F77" s="104"/>
      <c r="G77" s="105">
        <f>SUM(G74:G76)</f>
        <v>0</v>
      </c>
      <c r="H77" s="46"/>
      <c r="I77" s="33"/>
      <c r="J77" s="33"/>
      <c r="K77" s="25"/>
      <c r="L77" s="25"/>
    </row>
    <row r="78" spans="2:12" ht="12.75">
      <c r="B78" s="113" t="s">
        <v>38</v>
      </c>
      <c r="C78" s="103">
        <v>1012625001</v>
      </c>
      <c r="D78" s="102" t="s">
        <v>105</v>
      </c>
      <c r="E78" s="89">
        <v>350</v>
      </c>
      <c r="F78" s="104">
        <v>400</v>
      </c>
      <c r="G78" s="89">
        <f t="shared" si="3"/>
        <v>50</v>
      </c>
      <c r="H78" s="46"/>
      <c r="I78" s="33"/>
      <c r="J78" s="33"/>
      <c r="K78" s="25"/>
      <c r="L78" s="25"/>
    </row>
    <row r="79" spans="2:12" ht="12.75">
      <c r="B79" s="113" t="s">
        <v>38</v>
      </c>
      <c r="C79" s="103">
        <v>1012625005</v>
      </c>
      <c r="D79" s="102" t="s">
        <v>106</v>
      </c>
      <c r="E79" s="89">
        <v>250</v>
      </c>
      <c r="F79" s="104">
        <v>300</v>
      </c>
      <c r="G79" s="89">
        <f t="shared" si="3"/>
        <v>50</v>
      </c>
      <c r="H79" s="46"/>
      <c r="I79" s="33"/>
      <c r="J79" s="33"/>
      <c r="K79" s="25"/>
      <c r="L79" s="25"/>
    </row>
    <row r="80" spans="2:12" ht="12.75">
      <c r="B80" s="76"/>
      <c r="C80" s="103">
        <v>1012633006</v>
      </c>
      <c r="D80" s="89" t="s">
        <v>107</v>
      </c>
      <c r="E80" s="89">
        <v>500</v>
      </c>
      <c r="F80" s="104">
        <v>400</v>
      </c>
      <c r="G80" s="89">
        <f t="shared" si="3"/>
        <v>-100</v>
      </c>
      <c r="H80" s="55"/>
      <c r="I80" s="33"/>
      <c r="J80" s="33"/>
      <c r="K80" s="25"/>
      <c r="L80" s="25"/>
    </row>
    <row r="81" spans="2:12" ht="12.75">
      <c r="B81" s="76"/>
      <c r="C81" s="106" t="s">
        <v>108</v>
      </c>
      <c r="D81" s="89"/>
      <c r="E81" s="89"/>
      <c r="F81" s="104"/>
      <c r="G81" s="105">
        <f>SUM(G78:G80)</f>
        <v>0</v>
      </c>
      <c r="H81" s="55"/>
      <c r="I81" s="33"/>
      <c r="J81" s="33"/>
      <c r="K81" s="25"/>
      <c r="L81" s="25"/>
    </row>
    <row r="82" spans="2:12" ht="12.75">
      <c r="B82" s="76" t="s">
        <v>38</v>
      </c>
      <c r="C82" s="103">
        <v>820611</v>
      </c>
      <c r="D82" s="89" t="s">
        <v>118</v>
      </c>
      <c r="E82" s="89">
        <v>11800</v>
      </c>
      <c r="F82" s="104">
        <v>12800</v>
      </c>
      <c r="G82" s="89">
        <f>F82-E82</f>
        <v>1000</v>
      </c>
      <c r="H82" s="55"/>
      <c r="I82" s="33"/>
      <c r="J82" s="33"/>
      <c r="K82" s="25"/>
      <c r="L82" s="25"/>
    </row>
    <row r="83" spans="2:12" ht="12.75">
      <c r="B83" s="133" t="s">
        <v>38</v>
      </c>
      <c r="C83" s="103">
        <v>820623</v>
      </c>
      <c r="D83" s="89" t="s">
        <v>119</v>
      </c>
      <c r="E83" s="89">
        <v>750</v>
      </c>
      <c r="F83" s="104">
        <v>900</v>
      </c>
      <c r="G83" s="89">
        <f>F83-E83</f>
        <v>150</v>
      </c>
      <c r="H83" s="55"/>
      <c r="I83" s="33"/>
      <c r="J83" s="33"/>
      <c r="K83" s="25"/>
      <c r="L83" s="25"/>
    </row>
    <row r="84" spans="2:12" ht="12.75">
      <c r="B84" s="133" t="s">
        <v>38</v>
      </c>
      <c r="C84" s="103">
        <v>820625003</v>
      </c>
      <c r="D84" s="89" t="s">
        <v>120</v>
      </c>
      <c r="E84" s="89">
        <v>300</v>
      </c>
      <c r="F84" s="104">
        <v>450</v>
      </c>
      <c r="G84" s="89">
        <f>F84-E84</f>
        <v>150</v>
      </c>
      <c r="H84" s="55"/>
      <c r="I84" s="33"/>
      <c r="J84" s="33"/>
      <c r="K84" s="25"/>
      <c r="L84" s="25"/>
    </row>
    <row r="85" spans="2:12" ht="12.75">
      <c r="B85" s="133" t="s">
        <v>38</v>
      </c>
      <c r="C85" s="103">
        <v>820625004</v>
      </c>
      <c r="D85" s="89" t="s">
        <v>121</v>
      </c>
      <c r="E85" s="89">
        <v>400</v>
      </c>
      <c r="F85" s="104">
        <v>100</v>
      </c>
      <c r="G85" s="89">
        <f>F85-E85</f>
        <v>-300</v>
      </c>
      <c r="H85" s="55"/>
      <c r="I85" s="33"/>
      <c r="J85" s="33"/>
      <c r="K85" s="25"/>
      <c r="L85" s="25"/>
    </row>
    <row r="86" spans="2:12" ht="12.75">
      <c r="B86" s="133" t="s">
        <v>38</v>
      </c>
      <c r="C86" s="103">
        <v>820635004</v>
      </c>
      <c r="D86" s="89" t="s">
        <v>122</v>
      </c>
      <c r="E86" s="89">
        <v>3000</v>
      </c>
      <c r="F86" s="104">
        <v>2000</v>
      </c>
      <c r="G86" s="89">
        <f>F86-E86</f>
        <v>-1000</v>
      </c>
      <c r="H86" s="55"/>
      <c r="I86" s="33"/>
      <c r="J86" s="33"/>
      <c r="K86" s="25"/>
      <c r="L86" s="25"/>
    </row>
    <row r="87" spans="2:12" ht="12.75">
      <c r="B87" s="133"/>
      <c r="C87" s="106" t="s">
        <v>123</v>
      </c>
      <c r="D87" s="89"/>
      <c r="E87" s="89"/>
      <c r="F87" s="104"/>
      <c r="G87" s="105">
        <f>SUM(G82:G86)</f>
        <v>0</v>
      </c>
      <c r="H87" s="55"/>
      <c r="I87" s="33"/>
      <c r="J87" s="33"/>
      <c r="K87" s="25"/>
      <c r="L87" s="25"/>
    </row>
    <row r="88" spans="2:12" ht="12.75">
      <c r="B88" s="76"/>
      <c r="C88" s="103"/>
      <c r="D88" s="89"/>
      <c r="E88" s="89"/>
      <c r="F88" s="104"/>
      <c r="G88" s="89"/>
      <c r="H88" s="55"/>
      <c r="I88" s="33"/>
      <c r="J88" s="33"/>
      <c r="K88" s="25"/>
      <c r="L88" s="25"/>
    </row>
    <row r="89" spans="2:12" ht="12.75">
      <c r="B89" s="88" t="s">
        <v>29</v>
      </c>
      <c r="C89" s="103"/>
      <c r="D89" s="89"/>
      <c r="E89" s="89"/>
      <c r="F89" s="104"/>
      <c r="G89" s="105"/>
      <c r="H89" s="46"/>
      <c r="I89" s="33"/>
      <c r="J89" s="33"/>
      <c r="K89" s="25"/>
      <c r="L89" s="25"/>
    </row>
    <row r="90" spans="2:12" ht="12.75">
      <c r="B90" s="76"/>
      <c r="C90" s="106" t="s">
        <v>26</v>
      </c>
      <c r="D90" s="89"/>
      <c r="E90" s="89"/>
      <c r="F90" s="89"/>
      <c r="G90" s="89"/>
      <c r="H90" s="46"/>
      <c r="I90" s="33"/>
      <c r="J90" s="33"/>
      <c r="K90" s="25"/>
      <c r="L90" s="25"/>
    </row>
    <row r="91" spans="2:12" ht="12.75">
      <c r="B91" s="109"/>
      <c r="C91" s="106" t="s">
        <v>39</v>
      </c>
      <c r="D91" s="89"/>
      <c r="E91" s="89"/>
      <c r="F91" s="89"/>
      <c r="G91" s="105">
        <f>G92</f>
        <v>0</v>
      </c>
      <c r="H91" s="46"/>
      <c r="I91" s="33"/>
      <c r="J91" s="33"/>
      <c r="K91" s="25"/>
      <c r="L91" s="25"/>
    </row>
    <row r="92" spans="2:12" ht="12.75">
      <c r="B92" s="109" t="s">
        <v>38</v>
      </c>
      <c r="C92" s="74"/>
      <c r="D92" s="19"/>
      <c r="E92" s="19">
        <v>0</v>
      </c>
      <c r="F92" s="19">
        <v>0</v>
      </c>
      <c r="G92" s="89">
        <v>0</v>
      </c>
      <c r="H92" s="46"/>
      <c r="I92" s="33"/>
      <c r="J92" s="33"/>
      <c r="K92" s="25"/>
      <c r="L92" s="25"/>
    </row>
    <row r="93" spans="2:12" ht="12.75">
      <c r="B93" s="109"/>
      <c r="C93" s="112" t="s">
        <v>40</v>
      </c>
      <c r="D93" s="19"/>
      <c r="E93" s="19"/>
      <c r="F93" s="19"/>
      <c r="G93" s="105">
        <f>G94+G95</f>
        <v>0</v>
      </c>
      <c r="H93" s="46"/>
      <c r="I93" s="33"/>
      <c r="J93" s="33"/>
      <c r="K93" s="25"/>
      <c r="L93" s="25"/>
    </row>
    <row r="94" spans="2:12" ht="12.75">
      <c r="B94" s="109" t="s">
        <v>38</v>
      </c>
      <c r="C94" s="74"/>
      <c r="D94" s="19"/>
      <c r="E94" s="19">
        <v>0</v>
      </c>
      <c r="F94" s="19"/>
      <c r="G94" s="89">
        <f>F94-E94</f>
        <v>0</v>
      </c>
      <c r="H94" s="46"/>
      <c r="I94" s="33"/>
      <c r="J94" s="33"/>
      <c r="K94" s="25"/>
      <c r="L94" s="25"/>
    </row>
    <row r="95" spans="2:12" ht="12.75">
      <c r="B95" s="109" t="s">
        <v>38</v>
      </c>
      <c r="C95" s="74"/>
      <c r="D95" s="19"/>
      <c r="E95" s="19">
        <v>0</v>
      </c>
      <c r="F95" s="19">
        <v>0</v>
      </c>
      <c r="G95" s="89">
        <v>0</v>
      </c>
      <c r="H95" s="46"/>
      <c r="I95" s="33"/>
      <c r="J95" s="33"/>
      <c r="K95" s="25"/>
      <c r="L95" s="25"/>
    </row>
    <row r="96" spans="2:12" ht="12.75">
      <c r="B96" s="76"/>
      <c r="C96" s="112" t="s">
        <v>41</v>
      </c>
      <c r="D96" s="19"/>
      <c r="E96" s="19"/>
      <c r="F96" s="19"/>
      <c r="G96" s="37">
        <f>G97</f>
        <v>0</v>
      </c>
      <c r="H96" s="46"/>
      <c r="I96" s="33"/>
      <c r="J96" s="33"/>
      <c r="K96" s="25"/>
      <c r="L96" s="25"/>
    </row>
    <row r="97" spans="2:12" ht="12.75">
      <c r="B97" s="76"/>
      <c r="C97" s="74"/>
      <c r="D97" s="19"/>
      <c r="E97" s="19">
        <v>0</v>
      </c>
      <c r="F97" s="19">
        <v>0</v>
      </c>
      <c r="G97" s="19">
        <v>0</v>
      </c>
      <c r="H97" s="46"/>
      <c r="I97" s="33"/>
      <c r="J97" s="33"/>
      <c r="K97" s="25"/>
      <c r="L97" s="25"/>
    </row>
    <row r="98" spans="2:12" ht="12.75">
      <c r="B98" s="88" t="s">
        <v>30</v>
      </c>
      <c r="C98" s="74"/>
      <c r="D98" s="19"/>
      <c r="E98" s="19"/>
      <c r="F98" s="19"/>
      <c r="G98" s="37">
        <f>G91+G93+G96</f>
        <v>0</v>
      </c>
      <c r="H98" s="46"/>
      <c r="I98" s="33"/>
      <c r="J98" s="33"/>
      <c r="K98" s="25"/>
      <c r="L98" s="25"/>
    </row>
    <row r="99" spans="2:12" ht="13.5" thickBot="1">
      <c r="B99" s="76"/>
      <c r="C99" s="75" t="s">
        <v>31</v>
      </c>
      <c r="D99" s="20"/>
      <c r="E99" s="20">
        <v>0</v>
      </c>
      <c r="F99" s="20"/>
      <c r="G99" s="50"/>
      <c r="H99" s="46"/>
      <c r="I99" s="33"/>
      <c r="J99" s="33"/>
      <c r="K99" s="25"/>
      <c r="L99" s="25"/>
    </row>
    <row r="100" spans="2:12" ht="12.75">
      <c r="B100" s="76"/>
      <c r="C100" s="51" t="s">
        <v>21</v>
      </c>
      <c r="D100" s="51" t="s">
        <v>1</v>
      </c>
      <c r="E100" s="51"/>
      <c r="F100" s="110">
        <f>G89+G91+G93+G96</f>
        <v>0</v>
      </c>
      <c r="G100" s="46"/>
      <c r="H100" s="46"/>
      <c r="I100" s="33"/>
      <c r="J100" s="33"/>
      <c r="K100" s="25"/>
      <c r="L100" s="25"/>
    </row>
    <row r="101" spans="2:12" ht="13.5" thickBot="1">
      <c r="B101" s="76"/>
      <c r="C101" s="79"/>
      <c r="D101" s="52"/>
      <c r="E101" s="52"/>
      <c r="F101" s="53"/>
      <c r="G101" s="46"/>
      <c r="H101" s="46"/>
      <c r="I101" s="33"/>
      <c r="J101" s="33"/>
      <c r="K101" s="25"/>
      <c r="L101" s="25"/>
    </row>
    <row r="102" spans="3:12" ht="12.75">
      <c r="C102" s="54"/>
      <c r="D102" s="55"/>
      <c r="E102" s="55"/>
      <c r="F102" s="55"/>
      <c r="G102" s="46"/>
      <c r="H102" s="46"/>
      <c r="I102" s="33"/>
      <c r="J102" s="33"/>
      <c r="K102" s="25"/>
      <c r="L102" s="25"/>
    </row>
    <row r="103" spans="3:12" ht="12.75">
      <c r="C103" s="54"/>
      <c r="D103" s="55"/>
      <c r="E103" s="55"/>
      <c r="F103" s="55"/>
      <c r="G103" s="46"/>
      <c r="H103" s="46"/>
      <c r="I103" s="33"/>
      <c r="J103" s="33"/>
      <c r="K103" s="25"/>
      <c r="L103" s="25"/>
    </row>
    <row r="104" spans="3:12" ht="12.75">
      <c r="C104" s="54"/>
      <c r="D104" s="55"/>
      <c r="E104" s="55"/>
      <c r="F104" s="55"/>
      <c r="G104" s="46"/>
      <c r="H104" s="46"/>
      <c r="I104" s="33"/>
      <c r="J104" s="33"/>
      <c r="K104" s="25"/>
      <c r="L104" s="25"/>
    </row>
    <row r="105" spans="3:12" ht="12.75">
      <c r="C105" s="54"/>
      <c r="D105" s="55"/>
      <c r="E105" s="55"/>
      <c r="F105" s="55"/>
      <c r="G105" s="46"/>
      <c r="H105" s="46"/>
      <c r="I105" s="33"/>
      <c r="J105" s="33"/>
      <c r="K105" s="25"/>
      <c r="L105" s="25"/>
    </row>
    <row r="106" spans="3:12" ht="12.75">
      <c r="C106" s="54"/>
      <c r="D106" s="55"/>
      <c r="E106" s="55"/>
      <c r="F106" s="55"/>
      <c r="G106" s="46"/>
      <c r="H106" s="46"/>
      <c r="I106" s="33"/>
      <c r="J106" s="33"/>
      <c r="K106" s="25"/>
      <c r="L106" s="25"/>
    </row>
    <row r="107" spans="3:12" ht="12.75">
      <c r="C107" s="54"/>
      <c r="D107" s="55"/>
      <c r="E107" s="55"/>
      <c r="F107" s="55"/>
      <c r="G107" s="46"/>
      <c r="H107" s="46"/>
      <c r="I107" s="33"/>
      <c r="J107" s="33"/>
      <c r="K107" s="25"/>
      <c r="L107" s="25"/>
    </row>
    <row r="108" spans="3:12" ht="12.75">
      <c r="C108" s="54"/>
      <c r="D108" s="55"/>
      <c r="E108" s="55"/>
      <c r="F108" s="55"/>
      <c r="G108" s="46"/>
      <c r="H108" s="46"/>
      <c r="I108" s="33"/>
      <c r="J108" s="33"/>
      <c r="K108" s="25"/>
      <c r="L108" s="25"/>
    </row>
    <row r="109" spans="3:12" ht="12.75">
      <c r="C109" s="54"/>
      <c r="D109" s="55"/>
      <c r="E109" s="55"/>
      <c r="F109" s="55"/>
      <c r="G109" s="46"/>
      <c r="H109" s="46"/>
      <c r="I109" s="33"/>
      <c r="J109" s="33"/>
      <c r="K109" s="25"/>
      <c r="L109" s="25"/>
    </row>
    <row r="110" spans="3:12" ht="12.75">
      <c r="C110" s="54"/>
      <c r="D110" s="55"/>
      <c r="E110" s="55"/>
      <c r="F110" s="55"/>
      <c r="G110" s="46"/>
      <c r="H110" s="46"/>
      <c r="I110" s="33"/>
      <c r="J110" s="33"/>
      <c r="K110" s="25"/>
      <c r="L110" s="25"/>
    </row>
    <row r="111" spans="3:12" ht="12.75">
      <c r="C111" s="54"/>
      <c r="D111" s="55"/>
      <c r="E111" s="55"/>
      <c r="F111" s="55"/>
      <c r="G111" s="46"/>
      <c r="H111" s="46"/>
      <c r="I111" s="33"/>
      <c r="J111" s="33"/>
      <c r="K111" s="25"/>
      <c r="L111" s="25"/>
    </row>
    <row r="112" spans="3:12" ht="15.75">
      <c r="C112" s="56"/>
      <c r="D112" s="33"/>
      <c r="E112" s="33"/>
      <c r="F112" s="33"/>
      <c r="G112" s="33"/>
      <c r="H112" s="33"/>
      <c r="I112" s="33"/>
      <c r="J112" s="33"/>
      <c r="K112" s="25"/>
      <c r="L112" s="25"/>
    </row>
    <row r="113" spans="3:12" ht="16.5" thickBot="1">
      <c r="C113" s="56"/>
      <c r="D113" s="33"/>
      <c r="E113" s="33"/>
      <c r="F113" s="33"/>
      <c r="G113" s="33"/>
      <c r="H113" s="33"/>
      <c r="I113" s="33"/>
      <c r="J113" s="33"/>
      <c r="K113" s="25"/>
      <c r="L113" s="25"/>
    </row>
    <row r="114" spans="3:12" ht="13.5" thickBot="1">
      <c r="C114" s="119"/>
      <c r="D114" s="120" t="s">
        <v>13</v>
      </c>
      <c r="E114" s="118"/>
      <c r="F114" s="115"/>
      <c r="G114" s="115"/>
      <c r="H114" s="116"/>
      <c r="I114" s="116"/>
      <c r="J114" s="33"/>
      <c r="K114" s="25"/>
      <c r="L114" s="25"/>
    </row>
    <row r="115" spans="3:12" ht="12.75">
      <c r="C115" s="121"/>
      <c r="D115" s="121" t="s">
        <v>35</v>
      </c>
      <c r="E115" s="122" t="s">
        <v>36</v>
      </c>
      <c r="F115" s="122" t="s">
        <v>42</v>
      </c>
      <c r="G115" s="122" t="s">
        <v>45</v>
      </c>
      <c r="H115" s="123" t="s">
        <v>109</v>
      </c>
      <c r="I115" s="123" t="s">
        <v>110</v>
      </c>
      <c r="J115" s="33"/>
      <c r="K115" s="25"/>
      <c r="L115" s="25"/>
    </row>
    <row r="116" spans="3:12" ht="12.75">
      <c r="C116" s="57" t="s">
        <v>3</v>
      </c>
      <c r="D116" s="58">
        <v>2145970</v>
      </c>
      <c r="E116" s="90">
        <v>2145970</v>
      </c>
      <c r="F116" s="90">
        <v>2210680</v>
      </c>
      <c r="G116" s="90">
        <f>F116+G36</f>
        <v>2231674</v>
      </c>
      <c r="H116" s="127">
        <v>2256455</v>
      </c>
      <c r="I116" s="127">
        <f>H116+F37</f>
        <v>2277449</v>
      </c>
      <c r="J116" s="33"/>
      <c r="K116" s="25"/>
      <c r="L116" s="25"/>
    </row>
    <row r="117" spans="3:12" ht="12.75">
      <c r="C117" s="57" t="s">
        <v>4</v>
      </c>
      <c r="D117" s="58">
        <v>1932155</v>
      </c>
      <c r="E117" s="90">
        <v>1936505</v>
      </c>
      <c r="F117" s="90">
        <v>1994985</v>
      </c>
      <c r="G117" s="90">
        <f>F117+G89</f>
        <v>1994985</v>
      </c>
      <c r="H117" s="127">
        <v>2039345</v>
      </c>
      <c r="I117" s="127">
        <v>2046778</v>
      </c>
      <c r="J117" s="33"/>
      <c r="K117" s="25"/>
      <c r="L117" s="25"/>
    </row>
    <row r="118" spans="3:12" ht="12.75">
      <c r="C118" s="59" t="s">
        <v>5</v>
      </c>
      <c r="D118" s="60">
        <f aca="true" t="shared" si="4" ref="D118:I118">D116-D117</f>
        <v>213815</v>
      </c>
      <c r="E118" s="91">
        <f t="shared" si="4"/>
        <v>209465</v>
      </c>
      <c r="F118" s="91">
        <f t="shared" si="4"/>
        <v>215695</v>
      </c>
      <c r="G118" s="91">
        <f t="shared" si="4"/>
        <v>236689</v>
      </c>
      <c r="H118" s="129">
        <f t="shared" si="4"/>
        <v>217110</v>
      </c>
      <c r="I118" s="129">
        <f t="shared" si="4"/>
        <v>230671</v>
      </c>
      <c r="J118" s="33"/>
      <c r="K118" s="25"/>
      <c r="L118" s="25"/>
    </row>
    <row r="119" spans="3:12" ht="12.75">
      <c r="C119" s="57" t="s">
        <v>6</v>
      </c>
      <c r="D119" s="58">
        <v>10000</v>
      </c>
      <c r="E119" s="90">
        <v>10000</v>
      </c>
      <c r="F119" s="90">
        <v>15000</v>
      </c>
      <c r="G119" s="90">
        <f>F119+G31</f>
        <v>15000</v>
      </c>
      <c r="H119" s="127">
        <v>15000</v>
      </c>
      <c r="I119" s="127">
        <v>15000</v>
      </c>
      <c r="J119" s="33"/>
      <c r="K119" s="25"/>
      <c r="L119" s="25"/>
    </row>
    <row r="120" spans="3:12" ht="12.75">
      <c r="C120" s="57" t="s">
        <v>7</v>
      </c>
      <c r="D120" s="58">
        <v>302000</v>
      </c>
      <c r="E120" s="90">
        <v>302000</v>
      </c>
      <c r="F120" s="90">
        <v>307500</v>
      </c>
      <c r="G120" s="90">
        <f>F120+G94</f>
        <v>307500</v>
      </c>
      <c r="H120" s="127">
        <v>315200</v>
      </c>
      <c r="I120" s="127">
        <v>315200</v>
      </c>
      <c r="J120" s="25"/>
      <c r="K120" s="25"/>
      <c r="L120" s="25"/>
    </row>
    <row r="121" spans="3:12" ht="12.75">
      <c r="C121" s="59" t="s">
        <v>5</v>
      </c>
      <c r="D121" s="61">
        <f aca="true" t="shared" si="5" ref="D121:I121">D119-D120</f>
        <v>-292000</v>
      </c>
      <c r="E121" s="92">
        <f t="shared" si="5"/>
        <v>-292000</v>
      </c>
      <c r="F121" s="92">
        <f t="shared" si="5"/>
        <v>-292500</v>
      </c>
      <c r="G121" s="92">
        <f t="shared" si="5"/>
        <v>-292500</v>
      </c>
      <c r="H121" s="130">
        <f t="shared" si="5"/>
        <v>-300200</v>
      </c>
      <c r="I121" s="129">
        <f t="shared" si="5"/>
        <v>-300200</v>
      </c>
      <c r="J121" s="63"/>
      <c r="K121" s="25"/>
      <c r="L121" s="25"/>
    </row>
    <row r="122" spans="3:12" ht="12.75">
      <c r="C122" s="64" t="s">
        <v>8</v>
      </c>
      <c r="D122" s="58">
        <v>132685</v>
      </c>
      <c r="E122" s="93">
        <v>137685</v>
      </c>
      <c r="F122" s="93">
        <v>137685</v>
      </c>
      <c r="G122" s="93">
        <v>137685</v>
      </c>
      <c r="H122" s="128">
        <v>137685</v>
      </c>
      <c r="I122" s="127">
        <v>137685</v>
      </c>
      <c r="J122" s="25"/>
      <c r="K122" s="25"/>
      <c r="L122" s="25"/>
    </row>
    <row r="123" spans="3:12" ht="12.75">
      <c r="C123" s="64" t="s">
        <v>9</v>
      </c>
      <c r="D123" s="58">
        <v>54500</v>
      </c>
      <c r="E123" s="93">
        <v>54500</v>
      </c>
      <c r="F123" s="93">
        <v>54500</v>
      </c>
      <c r="G123" s="93">
        <v>54500</v>
      </c>
      <c r="H123" s="128">
        <v>54500</v>
      </c>
      <c r="I123" s="127">
        <v>54500</v>
      </c>
      <c r="J123" s="25"/>
      <c r="K123" s="25"/>
      <c r="L123" s="25"/>
    </row>
    <row r="124" spans="3:12" ht="12.75">
      <c r="C124" s="65" t="s">
        <v>5</v>
      </c>
      <c r="D124" s="66">
        <f aca="true" t="shared" si="6" ref="D124:I124">D122-D123</f>
        <v>78185</v>
      </c>
      <c r="E124" s="94">
        <f t="shared" si="6"/>
        <v>83185</v>
      </c>
      <c r="F124" s="94">
        <f t="shared" si="6"/>
        <v>83185</v>
      </c>
      <c r="G124" s="94">
        <f t="shared" si="6"/>
        <v>83185</v>
      </c>
      <c r="H124" s="130">
        <f t="shared" si="6"/>
        <v>83185</v>
      </c>
      <c r="I124" s="129">
        <f t="shared" si="6"/>
        <v>83185</v>
      </c>
      <c r="J124" s="25"/>
      <c r="K124" s="25"/>
      <c r="L124" s="25"/>
    </row>
    <row r="125" spans="3:12" ht="12.75">
      <c r="C125" s="124" t="s">
        <v>10</v>
      </c>
      <c r="D125" s="117"/>
      <c r="E125" s="125"/>
      <c r="F125" s="125"/>
      <c r="G125" s="125"/>
      <c r="H125" s="117"/>
      <c r="I125" s="116"/>
      <c r="J125" s="25"/>
      <c r="K125" s="25"/>
      <c r="L125" s="25"/>
    </row>
    <row r="126" spans="3:12" ht="12.75">
      <c r="C126" s="124" t="s">
        <v>11</v>
      </c>
      <c r="D126" s="117">
        <f aca="true" t="shared" si="7" ref="D126:F127">D116+D119+D122</f>
        <v>2288655</v>
      </c>
      <c r="E126" s="125">
        <f t="shared" si="7"/>
        <v>2293655</v>
      </c>
      <c r="F126" s="125">
        <f t="shared" si="7"/>
        <v>2363365</v>
      </c>
      <c r="G126" s="125">
        <f aca="true" t="shared" si="8" ref="G126:I127">G116+G119+G122</f>
        <v>2384359</v>
      </c>
      <c r="H126" s="124">
        <f t="shared" si="8"/>
        <v>2409140</v>
      </c>
      <c r="I126" s="123">
        <f t="shared" si="8"/>
        <v>2430134</v>
      </c>
      <c r="J126" s="25"/>
      <c r="K126" s="25"/>
      <c r="L126" s="25"/>
    </row>
    <row r="127" spans="3:12" ht="12.75">
      <c r="C127" s="124" t="s">
        <v>12</v>
      </c>
      <c r="D127" s="117">
        <f t="shared" si="7"/>
        <v>2288655</v>
      </c>
      <c r="E127" s="125">
        <f t="shared" si="7"/>
        <v>2293005</v>
      </c>
      <c r="F127" s="125">
        <f t="shared" si="7"/>
        <v>2356985</v>
      </c>
      <c r="G127" s="125">
        <f t="shared" si="8"/>
        <v>2356985</v>
      </c>
      <c r="H127" s="124">
        <f t="shared" si="8"/>
        <v>2409045</v>
      </c>
      <c r="I127" s="123">
        <f t="shared" si="8"/>
        <v>2416478</v>
      </c>
      <c r="J127" s="25"/>
      <c r="K127" s="25"/>
      <c r="L127" s="25"/>
    </row>
    <row r="128" spans="3:12" ht="13.5" thickBot="1">
      <c r="C128" s="124" t="s">
        <v>5</v>
      </c>
      <c r="D128" s="117">
        <f aca="true" t="shared" si="9" ref="D128:I128">D126-D127</f>
        <v>0</v>
      </c>
      <c r="E128" s="125">
        <f t="shared" si="9"/>
        <v>650</v>
      </c>
      <c r="F128" s="125">
        <f t="shared" si="9"/>
        <v>6380</v>
      </c>
      <c r="G128" s="126">
        <f t="shared" si="9"/>
        <v>27374</v>
      </c>
      <c r="H128" s="124">
        <f t="shared" si="9"/>
        <v>95</v>
      </c>
      <c r="I128" s="123">
        <f t="shared" si="9"/>
        <v>13656</v>
      </c>
      <c r="J128" s="25"/>
      <c r="K128" s="25"/>
      <c r="L128" s="25"/>
    </row>
    <row r="129" spans="3:12" ht="12.75">
      <c r="C129" s="46"/>
      <c r="D129" s="69"/>
      <c r="E129" s="70"/>
      <c r="F129" s="46"/>
      <c r="G129" s="46"/>
      <c r="H129" s="62"/>
      <c r="I129" s="25"/>
      <c r="J129" s="25"/>
      <c r="K129" s="25"/>
      <c r="L129" s="25"/>
    </row>
    <row r="130" spans="3:12" ht="12.75">
      <c r="C130" s="46" t="s">
        <v>115</v>
      </c>
      <c r="D130" s="55" t="s">
        <v>117</v>
      </c>
      <c r="E130" s="71"/>
      <c r="F130" s="68"/>
      <c r="G130" s="46"/>
      <c r="H130" s="62"/>
      <c r="I130" s="25"/>
      <c r="J130" s="25"/>
      <c r="K130" s="25"/>
      <c r="L130" s="25"/>
    </row>
    <row r="131" spans="3:12" ht="12.75">
      <c r="C131" s="46" t="s">
        <v>114</v>
      </c>
      <c r="D131" s="55"/>
      <c r="E131" s="72"/>
      <c r="F131" s="67"/>
      <c r="G131" s="46"/>
      <c r="H131" s="62"/>
      <c r="I131" s="25"/>
      <c r="J131" s="25"/>
      <c r="K131" s="25"/>
      <c r="L131" s="25"/>
    </row>
    <row r="132" spans="3:12" ht="15.75">
      <c r="C132" s="95"/>
      <c r="D132" s="96"/>
      <c r="E132" s="97"/>
      <c r="F132" s="97"/>
      <c r="G132" s="25"/>
      <c r="H132" s="25"/>
      <c r="I132" s="25"/>
      <c r="J132" s="25"/>
      <c r="K132" s="25"/>
      <c r="L132" s="25"/>
    </row>
    <row r="133" spans="3:12" ht="12.75">
      <c r="C133" s="95"/>
      <c r="D133" s="98"/>
      <c r="E133" s="98"/>
      <c r="F133" s="98"/>
      <c r="G133" s="55"/>
      <c r="H133" s="55"/>
      <c r="I133" s="25"/>
      <c r="J133" s="25"/>
      <c r="K133" s="25"/>
      <c r="L133" s="25"/>
    </row>
    <row r="134" spans="3:12" ht="12.75">
      <c r="C134" s="95"/>
      <c r="D134" s="98"/>
      <c r="E134" s="98"/>
      <c r="F134" s="98"/>
      <c r="G134" s="73"/>
      <c r="H134" s="55"/>
      <c r="I134" s="25"/>
      <c r="J134" s="25"/>
      <c r="K134" s="25"/>
      <c r="L134" s="25"/>
    </row>
    <row r="135" spans="3:8" ht="12.75">
      <c r="C135" s="99"/>
      <c r="D135" s="100"/>
      <c r="E135" s="100"/>
      <c r="F135" s="100"/>
      <c r="G135" s="14"/>
      <c r="H135" s="15"/>
    </row>
    <row r="136" spans="3:9" ht="12.75">
      <c r="C136" s="99"/>
      <c r="D136" s="100"/>
      <c r="E136" s="100"/>
      <c r="F136" s="100"/>
      <c r="G136" s="14"/>
      <c r="H136" s="15"/>
      <c r="I136" s="2"/>
    </row>
    <row r="137" spans="3:9" ht="15.75">
      <c r="C137" s="10"/>
      <c r="D137" s="15"/>
      <c r="E137" s="13"/>
      <c r="F137" s="11"/>
      <c r="G137" s="13"/>
      <c r="H137" s="15"/>
      <c r="I137" s="1"/>
    </row>
    <row r="138" spans="3:9" ht="15.75">
      <c r="C138" s="7"/>
      <c r="D138" s="15"/>
      <c r="E138" s="14"/>
      <c r="F138" s="12"/>
      <c r="G138" s="14"/>
      <c r="H138" s="15"/>
      <c r="I138" s="1"/>
    </row>
    <row r="139" spans="3:9" ht="15.75">
      <c r="C139" s="7"/>
      <c r="D139" s="15"/>
      <c r="E139" s="14"/>
      <c r="F139" s="12"/>
      <c r="G139" s="14"/>
      <c r="H139" s="15"/>
      <c r="I139" s="1"/>
    </row>
    <row r="140" spans="3:9" ht="15.75">
      <c r="C140" s="7"/>
      <c r="D140" s="15"/>
      <c r="E140" s="13"/>
      <c r="F140" s="11"/>
      <c r="G140" s="13"/>
      <c r="H140" s="15"/>
      <c r="I140" s="1"/>
    </row>
    <row r="141" spans="3:9" ht="18.75">
      <c r="C141" s="9"/>
      <c r="D141" s="15"/>
      <c r="E141" s="14"/>
      <c r="F141" s="12"/>
      <c r="G141" s="14"/>
      <c r="H141" s="15"/>
      <c r="I141" s="1"/>
    </row>
    <row r="142" spans="4:8" ht="12.75">
      <c r="D142" s="15"/>
      <c r="E142" s="14"/>
      <c r="F142" s="12"/>
      <c r="G142" s="14"/>
      <c r="H142" s="15"/>
    </row>
    <row r="143" spans="4:8" ht="12.75">
      <c r="D143" s="15"/>
      <c r="E143" s="13"/>
      <c r="F143" s="11"/>
      <c r="G143" s="13"/>
      <c r="H143" s="15"/>
    </row>
    <row r="144" spans="4:8" ht="12.75">
      <c r="D144" s="15"/>
      <c r="E144" s="5"/>
      <c r="F144" s="18"/>
      <c r="G144" s="17"/>
      <c r="H144" s="15"/>
    </row>
    <row r="145" spans="4:8" ht="12.75">
      <c r="D145" s="15"/>
      <c r="E145" s="5"/>
      <c r="F145" s="16"/>
      <c r="G145" s="5"/>
      <c r="H145" s="15"/>
    </row>
    <row r="146" spans="3:10" ht="12.75">
      <c r="C146" s="3"/>
      <c r="D146" s="15"/>
      <c r="E146" s="5"/>
      <c r="F146" s="16"/>
      <c r="G146" s="5"/>
      <c r="H146" s="15"/>
      <c r="I146" s="3"/>
      <c r="J146" s="3"/>
    </row>
    <row r="147" spans="3:8" ht="12.75">
      <c r="C147" s="3"/>
      <c r="D147" s="15"/>
      <c r="E147" s="5"/>
      <c r="F147" s="16"/>
      <c r="G147" s="5"/>
      <c r="H147" s="15"/>
    </row>
    <row r="148" spans="4:8" ht="12.75">
      <c r="D148" s="4"/>
      <c r="E148" s="5"/>
      <c r="F148" s="6"/>
      <c r="G148" s="5"/>
      <c r="H148" s="5"/>
    </row>
    <row r="149" spans="4:8" ht="15.75">
      <c r="D149" s="10"/>
      <c r="E149" s="8"/>
      <c r="F149" s="8"/>
      <c r="G149" s="1"/>
      <c r="H149" s="1"/>
    </row>
  </sheetData>
  <sheetProtection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2017-11-09T11:26:48Z</cp:lastPrinted>
  <dcterms:created xsi:type="dcterms:W3CDTF">1997-01-24T11:07:25Z</dcterms:created>
  <dcterms:modified xsi:type="dcterms:W3CDTF">2017-12-04T13:47:52Z</dcterms:modified>
  <cp:category/>
  <cp:version/>
  <cp:contentType/>
  <cp:contentStatus/>
</cp:coreProperties>
</file>