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<sst xmlns="http://schemas.openxmlformats.org/spreadsheetml/2006/main" count="128" uniqueCount="95">
  <si>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</si>
  <si>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</si>
  <si>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</si>
  <si>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</si>
  <si>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</si>
  <si>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</si>
  <si>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</si>
  <si>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</si>
  <si>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</si>
  <si>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</si>
  <si>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</si>
  <si>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</si>
  <si>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</si>
  <si>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</si>
  <si>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</si>
  <si>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</si>
  <si>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</si>
  <si>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</si>
  <si>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</si>
  <si>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</si>
  <si>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</si>
  <si>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</si>
  <si>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</si>
  <si>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</si>
  <si>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</si>
  <si>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rozpočet</t>
  </si>
  <si>
    <t>Kapitálový príjem</t>
  </si>
  <si>
    <t>Program</t>
  </si>
  <si>
    <t>SPOLU BV</t>
  </si>
  <si>
    <t>SPOLU BP</t>
  </si>
  <si>
    <t>SPOLU KP</t>
  </si>
  <si>
    <t>13-15  Zásad  rozpočtového hospodárenia  obce Slovenská Ľupča dochádza</t>
  </si>
  <si>
    <t>8.1.</t>
  </si>
  <si>
    <t>Dotácie zo ŠR</t>
  </si>
  <si>
    <t>Vlastné výdavky</t>
  </si>
  <si>
    <t>Orig.školstvo-dotácia</t>
  </si>
  <si>
    <t>41 212003-2</t>
  </si>
  <si>
    <t>predaj pozemkov</t>
  </si>
  <si>
    <t>VPP z dotácie</t>
  </si>
  <si>
    <t>1.2.</t>
  </si>
  <si>
    <t>CELKOM výdavky</t>
  </si>
  <si>
    <t>Celkom príjmy</t>
  </si>
  <si>
    <t>Schválený 2018</t>
  </si>
  <si>
    <t>Po úprave 1/2018</t>
  </si>
  <si>
    <t>Ivona Patrášová</t>
  </si>
  <si>
    <t>111 312012-1</t>
  </si>
  <si>
    <t>Stavebný úrad</t>
  </si>
  <si>
    <t>111 312012-19</t>
  </si>
  <si>
    <t>Rod.prídavky</t>
  </si>
  <si>
    <t>111 312012-3</t>
  </si>
  <si>
    <t>Matrika</t>
  </si>
  <si>
    <t>111 312012-38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</si>
  <si>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2/2018</t>
    </r>
  </si>
  <si>
    <t>Dot.opatrov.služba</t>
  </si>
  <si>
    <t>Prenájom chaty</t>
  </si>
  <si>
    <t>Pokuty</t>
  </si>
  <si>
    <t>41 223001-4</t>
  </si>
  <si>
    <t>Predaj kuka nádob</t>
  </si>
  <si>
    <t>41 223001-6</t>
  </si>
  <si>
    <t>Cintorín</t>
  </si>
  <si>
    <t>Matrika a RO</t>
  </si>
  <si>
    <t>Energie</t>
  </si>
  <si>
    <t>Vodné,stočné</t>
  </si>
  <si>
    <t>Materiál</t>
  </si>
  <si>
    <t>Zákony, zbierky</t>
  </si>
  <si>
    <t>ˇUdržba vozidiel</t>
  </si>
  <si>
    <t>Údržba výpočt.techniky</t>
  </si>
  <si>
    <t>Údržba budov</t>
  </si>
  <si>
    <t>špecialne služby-právnik</t>
  </si>
  <si>
    <t>Poplatky</t>
  </si>
  <si>
    <t>Odmeny OZ</t>
  </si>
  <si>
    <t>Poplatky a odv</t>
  </si>
  <si>
    <t>služby</t>
  </si>
  <si>
    <t>0111 spolu</t>
  </si>
  <si>
    <t>0112 spolu</t>
  </si>
  <si>
    <t>VPP  z vlastných zdrojov</t>
  </si>
  <si>
    <t>materiál</t>
  </si>
  <si>
    <t>0421 spolu</t>
  </si>
  <si>
    <t>VP,VZ materiál</t>
  </si>
  <si>
    <t xml:space="preserve">PHM pri kosení,píleni </t>
  </si>
  <si>
    <t>0620 spolu</t>
  </si>
  <si>
    <t>0810 642001-3</t>
  </si>
  <si>
    <t>Spuúčasť Sokolovňa</t>
  </si>
  <si>
    <t>Stočné ČOV</t>
  </si>
  <si>
    <t>0520 632002-2</t>
  </si>
  <si>
    <t>Daždové zo striech</t>
  </si>
  <si>
    <t>Za vypúšťanie vôd</t>
  </si>
  <si>
    <t>0520 spolu</t>
  </si>
  <si>
    <t>0810 spolu</t>
  </si>
  <si>
    <t>Po úprave 2/2018</t>
  </si>
  <si>
    <t>41223001-7</t>
  </si>
  <si>
    <t>opatrovateľstvo</t>
  </si>
  <si>
    <t>Vypracovala: 31.8.2018</t>
  </si>
  <si>
    <t>Schválené OZ</t>
  </si>
  <si>
    <t>Uz.č.63 z 25.9.2018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</si>
</sst>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7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33" fillId="0" borderId="10" xfId="0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34" fillId="0" borderId="10" xfId="0" applyFont="1" applyBorder="1" applyAlignment="1">
      <alignment/>
    </xf>
    <xf numFmtId="16" fontId="0" fillId="0" borderId="22" xfId="0" applyNumberFormat="1" applyBorder="1" applyAlignment="1">
      <alignment/>
    </xf>
    <xf numFmtId="0" fontId="23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5" fillId="33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4"/>
  <sheetViews>
    <sheetView tabSelected="1" zoomScalePageLayoutView="0" workbookViewId="0" topLeftCell="A22">
      <selection activeCell="D5" sqref="D5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93</v>
      </c>
      <c r="G1" s="25"/>
      <c r="H1" s="25"/>
      <c r="I1" s="25"/>
      <c r="J1" s="25"/>
      <c r="K1" s="25"/>
      <c r="L1" s="25"/>
    </row>
    <row r="2" spans="3:12" ht="15">
      <c r="C2" s="26" t="s">
        <v>52</v>
      </c>
      <c r="D2" s="25"/>
      <c r="E2" s="27"/>
      <c r="F2" s="28" t="s">
        <v>94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3" t="s">
        <v>31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23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9" t="s">
        <v>45</v>
      </c>
      <c r="D9" s="96" t="s">
        <v>46</v>
      </c>
      <c r="E9" s="96">
        <v>6800</v>
      </c>
      <c r="F9" s="96">
        <v>7100</v>
      </c>
      <c r="G9" s="96">
        <f>F9-E9</f>
        <v>300</v>
      </c>
      <c r="H9" s="33"/>
      <c r="I9" s="33"/>
      <c r="J9" s="33"/>
      <c r="K9" s="25"/>
      <c r="L9" s="25"/>
    </row>
    <row r="10" spans="2:12" ht="12.75">
      <c r="B10" s="1"/>
      <c r="C10" s="119" t="s">
        <v>49</v>
      </c>
      <c r="D10" s="96" t="s">
        <v>50</v>
      </c>
      <c r="E10" s="96">
        <v>6675</v>
      </c>
      <c r="F10" s="96">
        <v>6905</v>
      </c>
      <c r="G10" s="96">
        <f>F10-E10</f>
        <v>230</v>
      </c>
      <c r="H10" s="33"/>
      <c r="I10" s="33"/>
      <c r="J10" s="33"/>
      <c r="K10" s="25"/>
      <c r="L10" s="25"/>
    </row>
    <row r="11" spans="2:12" ht="12.75">
      <c r="B11" s="1"/>
      <c r="C11" s="119" t="s">
        <v>51</v>
      </c>
      <c r="D11" s="96" t="s">
        <v>53</v>
      </c>
      <c r="E11" s="96">
        <v>8000</v>
      </c>
      <c r="F11" s="96">
        <v>8100</v>
      </c>
      <c r="G11" s="96">
        <f>F11-E11</f>
        <v>100</v>
      </c>
      <c r="H11" s="33"/>
      <c r="I11" s="33"/>
      <c r="J11" s="33"/>
      <c r="K11" s="25"/>
      <c r="L11" s="25"/>
    </row>
    <row r="12" spans="2:12" ht="12.75">
      <c r="B12" s="1"/>
      <c r="C12" s="119" t="s">
        <v>47</v>
      </c>
      <c r="D12" s="96" t="s">
        <v>48</v>
      </c>
      <c r="E12" s="96">
        <v>200</v>
      </c>
      <c r="F12" s="96">
        <v>300</v>
      </c>
      <c r="G12" s="96">
        <f aca="true" t="shared" si="0" ref="G12:G18">F12-E12</f>
        <v>100</v>
      </c>
      <c r="H12" s="33"/>
      <c r="I12" s="33"/>
      <c r="J12" s="33"/>
      <c r="K12" s="25"/>
      <c r="L12" s="25"/>
    </row>
    <row r="13" spans="2:12" ht="12.75">
      <c r="B13" s="1"/>
      <c r="C13" s="119"/>
      <c r="D13" s="96"/>
      <c r="E13" s="96">
        <v>0</v>
      </c>
      <c r="F13" s="96">
        <v>0</v>
      </c>
      <c r="G13" s="96">
        <f t="shared" si="0"/>
        <v>0</v>
      </c>
      <c r="H13" s="33"/>
      <c r="I13" s="33"/>
      <c r="J13" s="33"/>
      <c r="K13" s="25"/>
      <c r="L13" s="25"/>
    </row>
    <row r="14" spans="2:12" ht="12.75">
      <c r="B14" s="1"/>
      <c r="C14" s="114" t="s">
        <v>36</v>
      </c>
      <c r="D14" s="96" t="s">
        <v>54</v>
      </c>
      <c r="E14" s="96">
        <v>200</v>
      </c>
      <c r="F14" s="96">
        <v>500</v>
      </c>
      <c r="G14" s="96">
        <f t="shared" si="0"/>
        <v>300</v>
      </c>
      <c r="H14" s="33"/>
      <c r="I14" s="33"/>
      <c r="J14" s="33"/>
      <c r="K14" s="25"/>
      <c r="L14" s="25"/>
    </row>
    <row r="15" spans="2:12" ht="12.75">
      <c r="B15" s="1"/>
      <c r="C15" s="119">
        <v>41222003</v>
      </c>
      <c r="D15" s="96" t="s">
        <v>55</v>
      </c>
      <c r="E15" s="96">
        <v>0</v>
      </c>
      <c r="F15" s="96">
        <v>70</v>
      </c>
      <c r="G15" s="96">
        <f t="shared" si="0"/>
        <v>70</v>
      </c>
      <c r="H15" s="43"/>
      <c r="I15" s="33"/>
      <c r="J15" s="33"/>
      <c r="K15" s="25"/>
      <c r="L15" s="25"/>
    </row>
    <row r="16" spans="2:12" ht="12.75">
      <c r="B16" s="1"/>
      <c r="C16" s="114" t="s">
        <v>56</v>
      </c>
      <c r="D16" s="96" t="s">
        <v>57</v>
      </c>
      <c r="E16" s="96">
        <v>500</v>
      </c>
      <c r="F16" s="96">
        <v>630</v>
      </c>
      <c r="G16" s="96">
        <f t="shared" si="0"/>
        <v>130</v>
      </c>
      <c r="H16" s="43"/>
      <c r="I16" s="33"/>
      <c r="J16" s="33"/>
      <c r="K16" s="25"/>
      <c r="L16" s="25"/>
    </row>
    <row r="17" spans="2:12" ht="12.75">
      <c r="B17" s="1"/>
      <c r="C17" s="119" t="s">
        <v>58</v>
      </c>
      <c r="D17" s="96" t="s">
        <v>59</v>
      </c>
      <c r="E17" s="96">
        <v>1500</v>
      </c>
      <c r="F17" s="96">
        <v>3000</v>
      </c>
      <c r="G17" s="96">
        <f t="shared" si="0"/>
        <v>1500</v>
      </c>
      <c r="H17" s="43"/>
      <c r="I17" s="33"/>
      <c r="J17" s="33"/>
      <c r="K17" s="25"/>
      <c r="L17" s="25"/>
    </row>
    <row r="18" spans="2:12" ht="12.75">
      <c r="B18" s="1"/>
      <c r="C18" s="94" t="s">
        <v>90</v>
      </c>
      <c r="D18" s="19" t="s">
        <v>91</v>
      </c>
      <c r="E18" s="19">
        <v>3000</v>
      </c>
      <c r="F18" s="19">
        <v>3500</v>
      </c>
      <c r="G18" s="96">
        <f t="shared" si="0"/>
        <v>500</v>
      </c>
      <c r="H18" s="33"/>
      <c r="I18" s="33"/>
      <c r="J18" s="33"/>
      <c r="K18" s="25"/>
      <c r="L18" s="25"/>
    </row>
    <row r="19" spans="2:12" ht="12.75">
      <c r="B19" s="1"/>
      <c r="C19" s="20"/>
      <c r="D19" s="19"/>
      <c r="E19" s="19"/>
      <c r="F19" s="19"/>
      <c r="G19" s="96"/>
      <c r="H19" s="33"/>
      <c r="I19" s="33"/>
      <c r="J19" s="33"/>
      <c r="K19" s="25"/>
      <c r="L19" s="25"/>
    </row>
    <row r="20" spans="2:12" ht="12.75">
      <c r="B20" s="1"/>
      <c r="C20" s="94"/>
      <c r="D20" s="19"/>
      <c r="E20" s="19">
        <v>0</v>
      </c>
      <c r="F20" s="19"/>
      <c r="G20" s="19">
        <f>F20-E20</f>
        <v>0</v>
      </c>
      <c r="H20" s="33"/>
      <c r="I20" s="33"/>
      <c r="J20" s="33"/>
      <c r="K20" s="25"/>
      <c r="L20" s="25"/>
    </row>
    <row r="21" spans="2:12" ht="12.75">
      <c r="B21" s="1"/>
      <c r="C21" s="20"/>
      <c r="D21" s="19"/>
      <c r="E21" s="19">
        <v>0</v>
      </c>
      <c r="F21" s="19"/>
      <c r="G21" s="19">
        <f>F21-E21</f>
        <v>0</v>
      </c>
      <c r="H21" s="33"/>
      <c r="I21" s="33"/>
      <c r="J21" s="33"/>
      <c r="K21" s="25"/>
      <c r="L21" s="25"/>
    </row>
    <row r="22" spans="2:12" ht="12.75">
      <c r="B22" s="1"/>
      <c r="C22" s="50" t="s">
        <v>29</v>
      </c>
      <c r="D22" s="19"/>
      <c r="E22" s="19"/>
      <c r="F22" s="19"/>
      <c r="G22" s="37">
        <f>G9+G10+G11+G12+G13+G14+G15+G16+G17+G18</f>
        <v>3230</v>
      </c>
      <c r="H22" s="33"/>
      <c r="I22" s="33"/>
      <c r="J22" s="33"/>
      <c r="K22" s="25"/>
      <c r="L22" s="25"/>
    </row>
    <row r="23" spans="2:12" ht="12.75">
      <c r="B23" s="1"/>
      <c r="C23" s="22" t="s">
        <v>26</v>
      </c>
      <c r="D23" s="19"/>
      <c r="E23" s="19"/>
      <c r="F23" s="19"/>
      <c r="G23" s="19"/>
      <c r="H23" s="33"/>
      <c r="I23" s="33"/>
      <c r="J23" s="33"/>
      <c r="K23" s="25"/>
      <c r="L23" s="25"/>
    </row>
    <row r="24" spans="2:12" ht="12.75">
      <c r="B24" s="1"/>
      <c r="C24" s="119">
        <v>41233001</v>
      </c>
      <c r="D24" s="96" t="s">
        <v>37</v>
      </c>
      <c r="E24" s="96">
        <v>1000</v>
      </c>
      <c r="F24" s="96">
        <v>1120</v>
      </c>
      <c r="G24" s="96">
        <f>F24-E24</f>
        <v>120</v>
      </c>
      <c r="H24" s="33"/>
      <c r="I24" s="33"/>
      <c r="J24" s="33"/>
      <c r="K24" s="25"/>
      <c r="L24" s="25"/>
    </row>
    <row r="25" spans="2:12" ht="12.75">
      <c r="B25" s="1"/>
      <c r="C25" s="22" t="s">
        <v>30</v>
      </c>
      <c r="D25" s="19"/>
      <c r="E25" s="19">
        <v>0</v>
      </c>
      <c r="F25" s="19">
        <v>0</v>
      </c>
      <c r="G25" s="37">
        <f>G24</f>
        <v>120</v>
      </c>
      <c r="H25" s="33"/>
      <c r="I25" s="33"/>
      <c r="J25" s="33"/>
      <c r="K25" s="25"/>
      <c r="L25" s="25"/>
    </row>
    <row r="26" spans="2:12" ht="12.75">
      <c r="B26" s="1"/>
      <c r="C26" s="22" t="s">
        <v>22</v>
      </c>
      <c r="D26" s="19"/>
      <c r="E26" s="19">
        <v>0</v>
      </c>
      <c r="F26" s="19">
        <v>0</v>
      </c>
      <c r="G26" s="19">
        <f>F26-E26</f>
        <v>0</v>
      </c>
      <c r="H26" s="33"/>
      <c r="I26" s="33"/>
      <c r="J26" s="33"/>
      <c r="K26" s="25"/>
      <c r="L26" s="25"/>
    </row>
    <row r="27" spans="2:12" ht="12.75">
      <c r="B27" s="1"/>
      <c r="C27" s="21"/>
      <c r="D27" s="19"/>
      <c r="E27" s="19"/>
      <c r="F27" s="19"/>
      <c r="G27" s="19">
        <f>F27-E27</f>
        <v>0</v>
      </c>
      <c r="H27" s="33"/>
      <c r="I27" s="33"/>
      <c r="J27" s="33"/>
      <c r="K27" s="25"/>
      <c r="L27" s="25"/>
    </row>
    <row r="28" spans="2:12" ht="12.75">
      <c r="B28" s="1"/>
      <c r="C28" s="22" t="s">
        <v>41</v>
      </c>
      <c r="D28" s="19"/>
      <c r="E28" s="19">
        <f>SUM(E9:E27)</f>
        <v>27875</v>
      </c>
      <c r="F28" s="19">
        <f>SUM(F9:F27)</f>
        <v>31225</v>
      </c>
      <c r="G28" s="37">
        <f>G22+G25</f>
        <v>3350</v>
      </c>
      <c r="H28" s="33"/>
      <c r="I28" s="33"/>
      <c r="J28" s="33"/>
      <c r="K28" s="25"/>
      <c r="L28" s="25"/>
    </row>
    <row r="29" spans="2:12" ht="25.5">
      <c r="B29" s="1"/>
      <c r="C29" s="92" t="s">
        <v>19</v>
      </c>
      <c r="D29" s="38"/>
      <c r="E29" s="38" t="s">
        <v>1</v>
      </c>
      <c r="F29" s="39">
        <f>G28</f>
        <v>3350</v>
      </c>
      <c r="G29" s="40"/>
      <c r="H29" s="33"/>
      <c r="I29" s="33"/>
      <c r="J29" s="33"/>
      <c r="K29" s="25"/>
      <c r="L29" s="25"/>
    </row>
    <row r="30" spans="2:12" ht="13.5" thickBot="1">
      <c r="B30" s="1"/>
      <c r="C30" s="93"/>
      <c r="D30" s="41"/>
      <c r="E30" s="41"/>
      <c r="F30" s="42"/>
      <c r="G30" s="33"/>
      <c r="H30" s="33"/>
      <c r="I30" s="33"/>
      <c r="J30" s="33"/>
      <c r="K30" s="25"/>
      <c r="L30" s="25"/>
    </row>
    <row r="31" spans="2:12" ht="12.75">
      <c r="B31" s="1"/>
      <c r="C31" s="38"/>
      <c r="D31" s="141"/>
      <c r="E31" s="141"/>
      <c r="F31" s="141"/>
      <c r="G31" s="33"/>
      <c r="H31" s="33"/>
      <c r="I31" s="33"/>
      <c r="J31" s="33"/>
      <c r="K31" s="25"/>
      <c r="L31" s="25"/>
    </row>
    <row r="32" spans="3:12" ht="13.5" thickBot="1">
      <c r="C32" s="40"/>
      <c r="D32" s="43"/>
      <c r="E32" s="43"/>
      <c r="F32" s="43"/>
      <c r="G32" s="43"/>
      <c r="H32" s="33"/>
      <c r="I32" s="33"/>
      <c r="J32" s="33"/>
      <c r="K32" s="25"/>
      <c r="L32" s="25"/>
    </row>
    <row r="33" spans="2:12" ht="13.5" thickBot="1">
      <c r="B33" s="89" t="s">
        <v>27</v>
      </c>
      <c r="C33" s="84" t="s">
        <v>12</v>
      </c>
      <c r="D33" s="44" t="s">
        <v>2</v>
      </c>
      <c r="E33" s="44" t="s">
        <v>17</v>
      </c>
      <c r="F33" s="44" t="s">
        <v>18</v>
      </c>
      <c r="G33" s="45" t="s">
        <v>20</v>
      </c>
      <c r="H33" s="46"/>
      <c r="I33" s="33"/>
      <c r="J33" s="33"/>
      <c r="K33" s="25"/>
      <c r="L33" s="25"/>
    </row>
    <row r="34" spans="2:12" ht="13.5" thickBot="1">
      <c r="B34" s="88"/>
      <c r="C34" s="85" t="s">
        <v>24</v>
      </c>
      <c r="D34" s="47"/>
      <c r="E34" s="48"/>
      <c r="F34" s="49"/>
      <c r="G34" s="48"/>
      <c r="H34" s="46"/>
      <c r="I34" s="33"/>
      <c r="J34" s="33"/>
      <c r="K34" s="25"/>
      <c r="L34" s="25"/>
    </row>
    <row r="35" spans="2:12" ht="12.75">
      <c r="B35" s="130"/>
      <c r="C35" s="118" t="s">
        <v>33</v>
      </c>
      <c r="D35" s="114"/>
      <c r="E35" s="96"/>
      <c r="F35" s="116"/>
      <c r="G35" s="117">
        <f>G36+G37+G38+G39+G40</f>
        <v>1860</v>
      </c>
      <c r="H35" s="46"/>
      <c r="I35" s="33"/>
      <c r="J35" s="33"/>
      <c r="K35" s="25"/>
      <c r="L35" s="25"/>
    </row>
    <row r="36" spans="2:12" ht="12.75">
      <c r="B36" s="136" t="s">
        <v>32</v>
      </c>
      <c r="C36" s="115">
        <v>111611</v>
      </c>
      <c r="D36" s="114" t="s">
        <v>46</v>
      </c>
      <c r="E36" s="96">
        <v>3301</v>
      </c>
      <c r="F36" s="116">
        <v>4401</v>
      </c>
      <c r="G36" s="96">
        <f>F36-E36</f>
        <v>1100</v>
      </c>
      <c r="H36" s="46"/>
      <c r="I36" s="33"/>
      <c r="J36" s="33"/>
      <c r="K36" s="25"/>
      <c r="L36" s="25"/>
    </row>
    <row r="37" spans="2:12" ht="12.75">
      <c r="B37" s="130" t="s">
        <v>32</v>
      </c>
      <c r="C37" s="115">
        <v>133611</v>
      </c>
      <c r="D37" s="114" t="s">
        <v>60</v>
      </c>
      <c r="E37" s="96">
        <v>4830</v>
      </c>
      <c r="F37" s="116">
        <v>5030</v>
      </c>
      <c r="G37" s="96">
        <f>F37-E37</f>
        <v>200</v>
      </c>
      <c r="H37" s="46"/>
      <c r="I37" s="33"/>
      <c r="J37" s="33"/>
      <c r="K37" s="25"/>
      <c r="L37" s="25"/>
    </row>
    <row r="38" spans="2:12" ht="12.75">
      <c r="B38" s="136" t="s">
        <v>32</v>
      </c>
      <c r="C38" s="115">
        <v>1040637006</v>
      </c>
      <c r="D38" s="114" t="s">
        <v>48</v>
      </c>
      <c r="E38" s="96">
        <v>0</v>
      </c>
      <c r="F38" s="116">
        <v>300</v>
      </c>
      <c r="G38" s="96">
        <f>F38-E38</f>
        <v>300</v>
      </c>
      <c r="H38" s="46"/>
      <c r="I38" s="33"/>
      <c r="J38" s="33"/>
      <c r="K38" s="25"/>
      <c r="L38" s="25"/>
    </row>
    <row r="39" spans="2:12" ht="12.75">
      <c r="B39" s="136" t="s">
        <v>32</v>
      </c>
      <c r="C39" s="115">
        <v>421611</v>
      </c>
      <c r="D39" s="114" t="s">
        <v>38</v>
      </c>
      <c r="E39" s="96">
        <v>4080</v>
      </c>
      <c r="F39" s="116">
        <v>4340</v>
      </c>
      <c r="G39" s="96">
        <f>F39-E39</f>
        <v>260</v>
      </c>
      <c r="H39" s="46"/>
      <c r="I39" s="33"/>
      <c r="J39" s="33"/>
      <c r="K39" s="25"/>
      <c r="L39" s="25"/>
    </row>
    <row r="40" spans="2:12" ht="12.75">
      <c r="B40" s="136" t="s">
        <v>32</v>
      </c>
      <c r="C40" s="115"/>
      <c r="D40" s="114"/>
      <c r="E40" s="96">
        <v>0</v>
      </c>
      <c r="F40" s="116">
        <v>0</v>
      </c>
      <c r="G40" s="96">
        <f>F40-E40</f>
        <v>0</v>
      </c>
      <c r="H40" s="46"/>
      <c r="I40" s="33"/>
      <c r="J40" s="33"/>
      <c r="K40" s="25"/>
      <c r="L40" s="25"/>
    </row>
    <row r="41" spans="2:12" ht="12.75">
      <c r="B41" s="130"/>
      <c r="C41" s="118" t="s">
        <v>34</v>
      </c>
      <c r="D41" s="114"/>
      <c r="E41" s="96"/>
      <c r="F41" s="116"/>
      <c r="G41" s="117">
        <f>G52+G55+G58+G61+G63+G67</f>
        <v>12200</v>
      </c>
      <c r="H41" s="46"/>
      <c r="I41" s="33"/>
      <c r="J41" s="33"/>
      <c r="K41" s="25"/>
      <c r="L41" s="25"/>
    </row>
    <row r="42" spans="2:12" ht="12.75">
      <c r="B42" s="136" t="s">
        <v>32</v>
      </c>
      <c r="C42" s="115">
        <v>111632001</v>
      </c>
      <c r="D42" s="114" t="s">
        <v>61</v>
      </c>
      <c r="E42" s="96">
        <v>12000</v>
      </c>
      <c r="F42" s="116">
        <v>11700</v>
      </c>
      <c r="G42" s="96">
        <f aca="true" t="shared" si="1" ref="G42:G51">F42-E42</f>
        <v>-300</v>
      </c>
      <c r="H42" s="46"/>
      <c r="I42" s="33"/>
      <c r="J42" s="33"/>
      <c r="K42" s="25"/>
      <c r="L42" s="25"/>
    </row>
    <row r="43" spans="2:12" ht="12.75">
      <c r="B43" s="130" t="s">
        <v>32</v>
      </c>
      <c r="C43" s="115">
        <v>111632002</v>
      </c>
      <c r="D43" s="114" t="s">
        <v>62</v>
      </c>
      <c r="E43" s="96">
        <v>800</v>
      </c>
      <c r="F43" s="116">
        <v>1100</v>
      </c>
      <c r="G43" s="96">
        <f t="shared" si="1"/>
        <v>300</v>
      </c>
      <c r="H43" s="46"/>
      <c r="I43" s="33"/>
      <c r="J43" s="33"/>
      <c r="K43" s="25"/>
      <c r="L43" s="25"/>
    </row>
    <row r="44" spans="2:12" ht="12.75">
      <c r="B44" s="133" t="s">
        <v>32</v>
      </c>
      <c r="C44" s="115">
        <v>111633006</v>
      </c>
      <c r="D44" s="114" t="s">
        <v>63</v>
      </c>
      <c r="E44" s="96">
        <v>3000</v>
      </c>
      <c r="F44" s="116">
        <v>6000</v>
      </c>
      <c r="G44" s="96">
        <f t="shared" si="1"/>
        <v>3000</v>
      </c>
      <c r="H44" s="46"/>
      <c r="I44" s="33"/>
      <c r="J44" s="33"/>
      <c r="K44" s="25"/>
      <c r="L44" s="25"/>
    </row>
    <row r="45" spans="2:12" ht="12.75">
      <c r="B45" s="130" t="s">
        <v>32</v>
      </c>
      <c r="C45" s="115">
        <v>111633009</v>
      </c>
      <c r="D45" s="114" t="s">
        <v>64</v>
      </c>
      <c r="E45" s="96">
        <v>800</v>
      </c>
      <c r="F45" s="116">
        <v>1800</v>
      </c>
      <c r="G45" s="96">
        <f t="shared" si="1"/>
        <v>1000</v>
      </c>
      <c r="H45" s="46"/>
      <c r="I45" s="33"/>
      <c r="J45" s="33"/>
      <c r="K45" s="25"/>
      <c r="L45" s="25"/>
    </row>
    <row r="46" spans="2:12" ht="12.75">
      <c r="B46" s="130" t="s">
        <v>32</v>
      </c>
      <c r="C46" s="115">
        <v>111634002</v>
      </c>
      <c r="D46" s="134" t="s">
        <v>65</v>
      </c>
      <c r="E46" s="96">
        <v>1300</v>
      </c>
      <c r="F46" s="116">
        <v>1400</v>
      </c>
      <c r="G46" s="96">
        <f t="shared" si="1"/>
        <v>100</v>
      </c>
      <c r="H46" s="46"/>
      <c r="I46" s="33"/>
      <c r="J46" s="33"/>
      <c r="K46" s="25"/>
      <c r="L46" s="25"/>
    </row>
    <row r="47" spans="2:12" ht="12.75">
      <c r="B47" s="130" t="s">
        <v>32</v>
      </c>
      <c r="C47" s="115">
        <v>111635002</v>
      </c>
      <c r="D47" s="114" t="s">
        <v>66</v>
      </c>
      <c r="E47" s="96">
        <v>11000</v>
      </c>
      <c r="F47" s="116">
        <v>8000</v>
      </c>
      <c r="G47" s="96">
        <f t="shared" si="1"/>
        <v>-3000</v>
      </c>
      <c r="H47" s="46"/>
      <c r="I47" s="33"/>
      <c r="J47" s="33"/>
      <c r="K47" s="25"/>
      <c r="L47" s="25"/>
    </row>
    <row r="48" spans="2:12" ht="12.75">
      <c r="B48" s="87" t="s">
        <v>32</v>
      </c>
      <c r="C48" s="115">
        <v>111635006</v>
      </c>
      <c r="D48" s="114" t="s">
        <v>67</v>
      </c>
      <c r="E48" s="96">
        <v>2700</v>
      </c>
      <c r="F48" s="116">
        <v>1700</v>
      </c>
      <c r="G48" s="96">
        <f t="shared" si="1"/>
        <v>-1000</v>
      </c>
      <c r="H48" s="46"/>
      <c r="I48" s="33"/>
      <c r="J48" s="33"/>
      <c r="K48" s="25"/>
      <c r="L48" s="25"/>
    </row>
    <row r="49" spans="2:12" ht="12.75">
      <c r="B49" s="87" t="s">
        <v>32</v>
      </c>
      <c r="C49" s="115">
        <v>111637005</v>
      </c>
      <c r="D49" s="114" t="s">
        <v>68</v>
      </c>
      <c r="E49" s="96">
        <v>5000</v>
      </c>
      <c r="F49" s="116">
        <v>4800</v>
      </c>
      <c r="G49" s="96">
        <f t="shared" si="1"/>
        <v>-200</v>
      </c>
      <c r="H49" s="46"/>
      <c r="I49" s="33"/>
      <c r="J49" s="33"/>
      <c r="K49" s="25"/>
      <c r="L49" s="25"/>
    </row>
    <row r="50" spans="2:12" ht="12.75">
      <c r="B50" s="87" t="s">
        <v>32</v>
      </c>
      <c r="C50" s="115">
        <v>111637012</v>
      </c>
      <c r="D50" s="114" t="s">
        <v>69</v>
      </c>
      <c r="E50" s="96">
        <v>0</v>
      </c>
      <c r="F50" s="116">
        <v>30</v>
      </c>
      <c r="G50" s="96">
        <f t="shared" si="1"/>
        <v>30</v>
      </c>
      <c r="H50" s="46"/>
      <c r="I50" s="33"/>
      <c r="J50" s="33"/>
      <c r="K50" s="25"/>
      <c r="L50" s="25"/>
    </row>
    <row r="51" spans="2:12" ht="12.75">
      <c r="B51" s="87" t="s">
        <v>32</v>
      </c>
      <c r="C51" s="115">
        <v>111637026</v>
      </c>
      <c r="D51" s="114" t="s">
        <v>70</v>
      </c>
      <c r="E51" s="96">
        <v>2700</v>
      </c>
      <c r="F51" s="116">
        <v>2770</v>
      </c>
      <c r="G51" s="96">
        <f t="shared" si="1"/>
        <v>70</v>
      </c>
      <c r="H51" s="46"/>
      <c r="I51" s="33"/>
      <c r="J51" s="33"/>
      <c r="K51" s="25"/>
      <c r="L51" s="25"/>
    </row>
    <row r="52" spans="2:12" ht="12.75">
      <c r="B52" s="87"/>
      <c r="C52" s="118" t="s">
        <v>73</v>
      </c>
      <c r="D52" s="139"/>
      <c r="E52" s="117"/>
      <c r="F52" s="140"/>
      <c r="G52" s="117">
        <f>SUM(G42:G51)</f>
        <v>0</v>
      </c>
      <c r="H52" s="46"/>
      <c r="I52" s="33"/>
      <c r="J52" s="33"/>
      <c r="K52" s="25"/>
      <c r="L52" s="25"/>
    </row>
    <row r="53" spans="2:12" ht="12.75">
      <c r="B53" s="87" t="s">
        <v>32</v>
      </c>
      <c r="C53" s="115">
        <v>112637004</v>
      </c>
      <c r="D53" s="114" t="s">
        <v>72</v>
      </c>
      <c r="E53" s="96">
        <v>2500</v>
      </c>
      <c r="F53" s="116">
        <v>3800</v>
      </c>
      <c r="G53" s="96">
        <f>F53-E53</f>
        <v>1300</v>
      </c>
      <c r="H53" s="46"/>
      <c r="I53" s="33"/>
      <c r="J53" s="33"/>
      <c r="K53" s="25"/>
      <c r="L53" s="25"/>
    </row>
    <row r="54" spans="2:12" ht="12.75">
      <c r="B54" s="87" t="s">
        <v>32</v>
      </c>
      <c r="C54" s="115">
        <v>112637012</v>
      </c>
      <c r="D54" s="114" t="s">
        <v>71</v>
      </c>
      <c r="E54" s="96">
        <v>4600</v>
      </c>
      <c r="F54" s="116">
        <v>3300</v>
      </c>
      <c r="G54" s="96">
        <f>F54-E54</f>
        <v>-1300</v>
      </c>
      <c r="H54" s="46"/>
      <c r="I54" s="33"/>
      <c r="J54" s="33"/>
      <c r="K54" s="25"/>
      <c r="L54" s="25"/>
    </row>
    <row r="55" spans="2:12" ht="12.75">
      <c r="B55" s="87"/>
      <c r="C55" s="118" t="s">
        <v>74</v>
      </c>
      <c r="D55" s="139"/>
      <c r="E55" s="117"/>
      <c r="F55" s="140"/>
      <c r="G55" s="117">
        <f>SUM(G53:G54)</f>
        <v>0</v>
      </c>
      <c r="H55" s="46"/>
      <c r="I55" s="33"/>
      <c r="J55" s="33"/>
      <c r="K55" s="25"/>
      <c r="L55" s="25"/>
    </row>
    <row r="56" spans="2:12" ht="12.75">
      <c r="B56" s="87" t="s">
        <v>32</v>
      </c>
      <c r="C56" s="115">
        <v>421611</v>
      </c>
      <c r="D56" s="114" t="s">
        <v>75</v>
      </c>
      <c r="E56" s="96">
        <v>4000</v>
      </c>
      <c r="F56" s="116">
        <v>300</v>
      </c>
      <c r="G56" s="96">
        <f>F56-E56</f>
        <v>-3700</v>
      </c>
      <c r="H56" s="46"/>
      <c r="I56" s="33"/>
      <c r="J56" s="33"/>
      <c r="K56" s="25"/>
      <c r="L56" s="25"/>
    </row>
    <row r="57" spans="2:12" ht="12.75">
      <c r="B57" s="138">
        <v>43108</v>
      </c>
      <c r="C57" s="115">
        <v>421633006</v>
      </c>
      <c r="D57" s="114" t="s">
        <v>76</v>
      </c>
      <c r="E57" s="96">
        <v>0</v>
      </c>
      <c r="F57" s="116">
        <v>200</v>
      </c>
      <c r="G57" s="96">
        <f>F57-E57</f>
        <v>200</v>
      </c>
      <c r="H57" s="46"/>
      <c r="I57" s="33"/>
      <c r="J57" s="33"/>
      <c r="K57" s="25"/>
      <c r="L57" s="25"/>
    </row>
    <row r="58" spans="2:12" ht="12.75">
      <c r="B58" s="87"/>
      <c r="C58" s="118" t="s">
        <v>77</v>
      </c>
      <c r="D58" s="139"/>
      <c r="E58" s="117"/>
      <c r="F58" s="140"/>
      <c r="G58" s="117">
        <f>SUM(G56:G57)</f>
        <v>-3500</v>
      </c>
      <c r="H58" s="46"/>
      <c r="I58" s="33"/>
      <c r="J58" s="33"/>
      <c r="K58" s="25"/>
      <c r="L58" s="25"/>
    </row>
    <row r="59" spans="2:12" ht="12.75">
      <c r="B59" s="87" t="s">
        <v>32</v>
      </c>
      <c r="C59" s="115">
        <v>620633006</v>
      </c>
      <c r="D59" s="114" t="s">
        <v>78</v>
      </c>
      <c r="E59" s="96">
        <v>5000</v>
      </c>
      <c r="F59" s="116">
        <v>4900</v>
      </c>
      <c r="G59" s="96">
        <f>F59-E59</f>
        <v>-100</v>
      </c>
      <c r="H59" s="46"/>
      <c r="I59" s="33"/>
      <c r="J59" s="33"/>
      <c r="K59" s="25"/>
      <c r="L59" s="25"/>
    </row>
    <row r="60" spans="2:12" ht="12.75">
      <c r="B60" s="87" t="s">
        <v>32</v>
      </c>
      <c r="C60" s="115">
        <v>620634001</v>
      </c>
      <c r="D60" s="114" t="s">
        <v>79</v>
      </c>
      <c r="E60" s="96">
        <v>0</v>
      </c>
      <c r="F60" s="116">
        <v>100</v>
      </c>
      <c r="G60" s="96">
        <f>F60-E60</f>
        <v>100</v>
      </c>
      <c r="H60" s="46"/>
      <c r="I60" s="33"/>
      <c r="J60" s="33"/>
      <c r="K60" s="25"/>
      <c r="L60" s="25"/>
    </row>
    <row r="61" spans="2:12" ht="12.75">
      <c r="B61" s="87"/>
      <c r="C61" s="118" t="s">
        <v>80</v>
      </c>
      <c r="D61" s="139"/>
      <c r="E61" s="117"/>
      <c r="F61" s="140"/>
      <c r="G61" s="117">
        <f>SUM(G59:G60)</f>
        <v>0</v>
      </c>
      <c r="H61" s="46"/>
      <c r="I61" s="33"/>
      <c r="J61" s="33"/>
      <c r="K61" s="25"/>
      <c r="L61" s="25"/>
    </row>
    <row r="62" spans="2:12" ht="12.75">
      <c r="B62" s="87" t="s">
        <v>32</v>
      </c>
      <c r="C62" s="115" t="s">
        <v>81</v>
      </c>
      <c r="D62" s="114" t="s">
        <v>82</v>
      </c>
      <c r="E62" s="96">
        <v>3000</v>
      </c>
      <c r="F62" s="116">
        <v>4700</v>
      </c>
      <c r="G62" s="96">
        <f>F62-E62</f>
        <v>1700</v>
      </c>
      <c r="H62" s="46"/>
      <c r="I62" s="33"/>
      <c r="J62" s="33"/>
      <c r="K62" s="25"/>
      <c r="L62" s="25"/>
    </row>
    <row r="63" spans="2:12" ht="12.75">
      <c r="B63" s="87"/>
      <c r="C63" s="118" t="s">
        <v>88</v>
      </c>
      <c r="D63" s="139"/>
      <c r="E63" s="117"/>
      <c r="F63" s="140"/>
      <c r="G63" s="117">
        <f>SUM(G62)</f>
        <v>1700</v>
      </c>
      <c r="H63" s="46"/>
      <c r="I63" s="33"/>
      <c r="J63" s="33"/>
      <c r="K63" s="25"/>
      <c r="L63" s="25"/>
    </row>
    <row r="64" spans="2:12" ht="12.75">
      <c r="B64" s="87" t="s">
        <v>39</v>
      </c>
      <c r="C64" s="115">
        <v>520632002</v>
      </c>
      <c r="D64" s="114" t="s">
        <v>83</v>
      </c>
      <c r="E64" s="96">
        <v>32000</v>
      </c>
      <c r="F64" s="116">
        <v>42000</v>
      </c>
      <c r="G64" s="96">
        <f>F64-E64</f>
        <v>10000</v>
      </c>
      <c r="H64" s="46"/>
      <c r="I64" s="33"/>
      <c r="J64" s="33"/>
      <c r="K64" s="25"/>
      <c r="L64" s="25"/>
    </row>
    <row r="65" spans="2:12" ht="12.75">
      <c r="B65" s="87" t="s">
        <v>39</v>
      </c>
      <c r="C65" s="115" t="s">
        <v>84</v>
      </c>
      <c r="D65" s="114" t="s">
        <v>85</v>
      </c>
      <c r="E65" s="96">
        <v>2000</v>
      </c>
      <c r="F65" s="116">
        <v>4000</v>
      </c>
      <c r="G65" s="96">
        <f>F65-E65</f>
        <v>2000</v>
      </c>
      <c r="H65" s="46"/>
      <c r="I65" s="33"/>
      <c r="J65" s="33"/>
      <c r="K65" s="25"/>
      <c r="L65" s="25"/>
    </row>
    <row r="66" spans="2:12" ht="12.75">
      <c r="B66" s="87" t="s">
        <v>39</v>
      </c>
      <c r="C66" s="115">
        <v>520637031</v>
      </c>
      <c r="D66" s="114" t="s">
        <v>86</v>
      </c>
      <c r="E66" s="96">
        <v>0</v>
      </c>
      <c r="F66" s="116">
        <v>2000</v>
      </c>
      <c r="G66" s="96">
        <f>F66-E66</f>
        <v>2000</v>
      </c>
      <c r="H66" s="46"/>
      <c r="I66" s="33"/>
      <c r="J66" s="33"/>
      <c r="K66" s="25"/>
      <c r="L66" s="25"/>
    </row>
    <row r="67" spans="2:12" ht="12.75">
      <c r="B67" s="87"/>
      <c r="C67" s="118" t="s">
        <v>87</v>
      </c>
      <c r="D67" s="114"/>
      <c r="E67" s="96"/>
      <c r="F67" s="116"/>
      <c r="G67" s="117">
        <f>SUM(G64:G66)</f>
        <v>14000</v>
      </c>
      <c r="H67" s="46"/>
      <c r="I67" s="33"/>
      <c r="J67" s="33"/>
      <c r="K67" s="25"/>
      <c r="L67" s="25"/>
    </row>
    <row r="68" spans="2:12" ht="12.75">
      <c r="B68" s="95" t="s">
        <v>28</v>
      </c>
      <c r="C68" s="115"/>
      <c r="D68" s="96"/>
      <c r="E68" s="96"/>
      <c r="F68" s="116"/>
      <c r="G68" s="117">
        <f>G35+G41</f>
        <v>14060</v>
      </c>
      <c r="H68" s="46"/>
      <c r="I68" s="33"/>
      <c r="J68" s="33"/>
      <c r="K68" s="25"/>
      <c r="L68" s="25"/>
    </row>
    <row r="69" spans="2:12" ht="12.75">
      <c r="B69" s="131"/>
      <c r="C69" s="118" t="s">
        <v>25</v>
      </c>
      <c r="D69" s="19"/>
      <c r="E69" s="19"/>
      <c r="F69" s="19"/>
      <c r="G69" s="117">
        <v>0</v>
      </c>
      <c r="H69" s="46"/>
      <c r="I69" s="33"/>
      <c r="J69" s="33"/>
      <c r="K69" s="25"/>
      <c r="L69" s="25"/>
    </row>
    <row r="70" spans="2:12" ht="12.75">
      <c r="B70" s="83"/>
      <c r="C70" s="135" t="s">
        <v>35</v>
      </c>
      <c r="D70" s="137"/>
      <c r="E70" s="19"/>
      <c r="F70" s="19"/>
      <c r="G70" s="37">
        <f>G71</f>
        <v>0</v>
      </c>
      <c r="H70" s="46"/>
      <c r="I70" s="33"/>
      <c r="J70" s="33"/>
      <c r="K70" s="25"/>
      <c r="L70" s="25"/>
    </row>
    <row r="71" spans="2:12" ht="12.75">
      <c r="B71" s="83"/>
      <c r="C71" s="81"/>
      <c r="D71" s="19"/>
      <c r="E71" s="19">
        <v>0</v>
      </c>
      <c r="F71" s="19">
        <v>0</v>
      </c>
      <c r="G71" s="19">
        <f>F71-E71</f>
        <v>0</v>
      </c>
      <c r="H71" s="46"/>
      <c r="I71" s="33"/>
      <c r="J71" s="33"/>
      <c r="K71" s="25"/>
      <c r="L71" s="25"/>
    </row>
    <row r="72" spans="2:12" ht="12.75">
      <c r="B72" s="95"/>
      <c r="C72" s="81"/>
      <c r="D72" s="19"/>
      <c r="E72" s="19"/>
      <c r="F72" s="19"/>
      <c r="G72" s="37"/>
      <c r="H72" s="46"/>
      <c r="I72" s="33"/>
      <c r="J72" s="33"/>
      <c r="K72" s="25"/>
      <c r="L72" s="25"/>
    </row>
    <row r="73" spans="2:12" ht="13.5" thickBot="1">
      <c r="B73" s="83"/>
      <c r="C73" s="82" t="s">
        <v>40</v>
      </c>
      <c r="D73" s="20"/>
      <c r="E73" s="20">
        <v>0</v>
      </c>
      <c r="F73" s="20"/>
      <c r="G73" s="50">
        <f>G68+G69</f>
        <v>14060</v>
      </c>
      <c r="H73" s="46"/>
      <c r="I73" s="33"/>
      <c r="J73" s="33"/>
      <c r="K73" s="25"/>
      <c r="L73" s="25"/>
    </row>
    <row r="74" spans="2:12" ht="12.75">
      <c r="B74" s="83"/>
      <c r="C74" s="51" t="s">
        <v>21</v>
      </c>
      <c r="D74" s="51" t="s">
        <v>1</v>
      </c>
      <c r="E74" s="51"/>
      <c r="F74" s="132">
        <f>G73</f>
        <v>14060</v>
      </c>
      <c r="G74" s="46"/>
      <c r="H74" s="46"/>
      <c r="I74" s="33"/>
      <c r="J74" s="33"/>
      <c r="K74" s="25"/>
      <c r="L74" s="25"/>
    </row>
    <row r="75" spans="2:12" ht="13.5" thickBot="1">
      <c r="B75" s="83"/>
      <c r="C75" s="86"/>
      <c r="D75" s="52"/>
      <c r="E75" s="52"/>
      <c r="F75" s="53"/>
      <c r="G75" s="46"/>
      <c r="H75" s="46"/>
      <c r="I75" s="33"/>
      <c r="J75" s="33"/>
      <c r="K75" s="25"/>
      <c r="L75" s="25"/>
    </row>
    <row r="76" spans="3:12" ht="12.75">
      <c r="C76" s="54"/>
      <c r="D76" s="55"/>
      <c r="E76" s="55"/>
      <c r="F76" s="55"/>
      <c r="G76" s="46"/>
      <c r="H76" s="46"/>
      <c r="I76" s="33"/>
      <c r="J76" s="33"/>
      <c r="K76" s="25"/>
      <c r="L76" s="25"/>
    </row>
    <row r="77" spans="3:12" ht="15.75">
      <c r="C77" s="56"/>
      <c r="D77" s="33"/>
      <c r="E77" s="33"/>
      <c r="F77" s="33"/>
      <c r="G77" s="33"/>
      <c r="H77" s="33"/>
      <c r="I77" s="33"/>
      <c r="J77" s="33"/>
      <c r="K77" s="25"/>
      <c r="L77" s="25"/>
    </row>
    <row r="78" spans="3:12" ht="16.5" thickBot="1">
      <c r="C78" s="56"/>
      <c r="D78" s="33"/>
      <c r="E78" s="33"/>
      <c r="F78" s="33"/>
      <c r="G78" s="33"/>
      <c r="H78" s="33"/>
      <c r="I78" s="33"/>
      <c r="J78" s="33"/>
      <c r="K78" s="25"/>
      <c r="L78" s="25"/>
    </row>
    <row r="79" spans="3:12" ht="13.5" thickBot="1">
      <c r="C79" s="57"/>
      <c r="D79" s="58" t="s">
        <v>13</v>
      </c>
      <c r="E79" s="97"/>
      <c r="F79" s="120"/>
      <c r="G79" s="106"/>
      <c r="H79" s="33"/>
      <c r="I79" s="33"/>
      <c r="J79" s="33"/>
      <c r="K79" s="25"/>
      <c r="L79" s="25"/>
    </row>
    <row r="80" spans="3:12" ht="12.75">
      <c r="C80" s="59"/>
      <c r="D80" s="60" t="s">
        <v>42</v>
      </c>
      <c r="E80" s="98" t="s">
        <v>43</v>
      </c>
      <c r="F80" s="98" t="s">
        <v>89</v>
      </c>
      <c r="G80" s="121"/>
      <c r="H80" s="33"/>
      <c r="I80" s="33"/>
      <c r="J80" s="33"/>
      <c r="K80" s="25"/>
      <c r="L80" s="25"/>
    </row>
    <row r="81" spans="3:12" ht="12.75">
      <c r="C81" s="61" t="s">
        <v>3</v>
      </c>
      <c r="D81" s="62">
        <v>2238559</v>
      </c>
      <c r="E81" s="99">
        <v>2381847</v>
      </c>
      <c r="F81" s="99">
        <f>E81+G22</f>
        <v>2385077</v>
      </c>
      <c r="G81" s="122"/>
      <c r="H81" s="33"/>
      <c r="I81" s="33"/>
      <c r="J81" s="33"/>
      <c r="K81" s="25"/>
      <c r="L81" s="25"/>
    </row>
    <row r="82" spans="3:12" ht="12.75">
      <c r="C82" s="61" t="s">
        <v>4</v>
      </c>
      <c r="D82" s="62">
        <v>2014506</v>
      </c>
      <c r="E82" s="99">
        <v>2158234</v>
      </c>
      <c r="F82" s="99">
        <f>E82+G68</f>
        <v>2172294</v>
      </c>
      <c r="G82" s="122"/>
      <c r="H82" s="33"/>
      <c r="I82" s="33"/>
      <c r="J82" s="33"/>
      <c r="K82" s="25"/>
      <c r="L82" s="25"/>
    </row>
    <row r="83" spans="3:12" ht="12.75">
      <c r="C83" s="63" t="s">
        <v>5</v>
      </c>
      <c r="D83" s="64">
        <f>D81-D82</f>
        <v>224053</v>
      </c>
      <c r="E83" s="100">
        <f>E81-E82</f>
        <v>223613</v>
      </c>
      <c r="F83" s="100">
        <f>F81-F82</f>
        <v>212783</v>
      </c>
      <c r="G83" s="123"/>
      <c r="H83" s="33"/>
      <c r="I83" s="33"/>
      <c r="J83" s="33"/>
      <c r="K83" s="25"/>
      <c r="L83" s="25"/>
    </row>
    <row r="84" spans="3:12" ht="12.75">
      <c r="C84" s="61" t="s">
        <v>6</v>
      </c>
      <c r="D84" s="62">
        <v>0</v>
      </c>
      <c r="E84" s="99">
        <v>1000</v>
      </c>
      <c r="F84" s="99">
        <f>E84+G25</f>
        <v>1120</v>
      </c>
      <c r="G84" s="122"/>
      <c r="H84" s="33"/>
      <c r="I84" s="33"/>
      <c r="J84" s="33"/>
      <c r="K84" s="25"/>
      <c r="L84" s="25"/>
    </row>
    <row r="85" spans="3:12" ht="12.75">
      <c r="C85" s="61" t="s">
        <v>7</v>
      </c>
      <c r="D85" s="62">
        <v>692500</v>
      </c>
      <c r="E85" s="99">
        <v>683500</v>
      </c>
      <c r="F85" s="99">
        <v>683500</v>
      </c>
      <c r="G85" s="122"/>
      <c r="H85" s="25"/>
      <c r="I85" s="25"/>
      <c r="J85" s="25"/>
      <c r="K85" s="25"/>
      <c r="L85" s="25"/>
    </row>
    <row r="86" spans="3:12" ht="12.75">
      <c r="C86" s="63" t="s">
        <v>5</v>
      </c>
      <c r="D86" s="65">
        <f>D84-D85</f>
        <v>-692500</v>
      </c>
      <c r="E86" s="101">
        <f>E84-E85</f>
        <v>-682500</v>
      </c>
      <c r="F86" s="101">
        <f>F84-F85</f>
        <v>-682380</v>
      </c>
      <c r="G86" s="124"/>
      <c r="H86" s="66"/>
      <c r="I86" s="25"/>
      <c r="J86" s="67"/>
      <c r="K86" s="25"/>
      <c r="L86" s="25"/>
    </row>
    <row r="87" spans="3:12" ht="12.75">
      <c r="C87" s="68" t="s">
        <v>8</v>
      </c>
      <c r="D87" s="62">
        <v>565000</v>
      </c>
      <c r="E87" s="102">
        <f>D87</f>
        <v>565000</v>
      </c>
      <c r="F87" s="102">
        <v>565000</v>
      </c>
      <c r="G87" s="125"/>
      <c r="H87" s="66"/>
      <c r="I87" s="25"/>
      <c r="J87" s="25"/>
      <c r="K87" s="25"/>
      <c r="L87" s="25"/>
    </row>
    <row r="88" spans="3:12" ht="12.75">
      <c r="C88" s="68" t="s">
        <v>9</v>
      </c>
      <c r="D88" s="62">
        <v>95180</v>
      </c>
      <c r="E88" s="102">
        <f>D88</f>
        <v>95180</v>
      </c>
      <c r="F88" s="102">
        <v>95180</v>
      </c>
      <c r="G88" s="125"/>
      <c r="H88" s="66"/>
      <c r="I88" s="25"/>
      <c r="J88" s="25"/>
      <c r="K88" s="25"/>
      <c r="L88" s="25"/>
    </row>
    <row r="89" spans="3:12" ht="12.75">
      <c r="C89" s="69" t="s">
        <v>5</v>
      </c>
      <c r="D89" s="70">
        <f>D87-D88</f>
        <v>469820</v>
      </c>
      <c r="E89" s="103">
        <f>E87-E88</f>
        <v>469820</v>
      </c>
      <c r="F89" s="103">
        <f>F87-F88</f>
        <v>469820</v>
      </c>
      <c r="G89" s="126"/>
      <c r="H89" s="66"/>
      <c r="I89" s="25"/>
      <c r="J89" s="25"/>
      <c r="K89" s="25"/>
      <c r="L89" s="25"/>
    </row>
    <row r="90" spans="3:12" ht="12.75">
      <c r="C90" s="71" t="s">
        <v>10</v>
      </c>
      <c r="D90" s="72"/>
      <c r="E90" s="104"/>
      <c r="F90" s="104"/>
      <c r="G90" s="127"/>
      <c r="H90" s="66"/>
      <c r="I90" s="25"/>
      <c r="J90" s="25"/>
      <c r="K90" s="25"/>
      <c r="L90" s="25"/>
    </row>
    <row r="91" spans="3:12" ht="12.75">
      <c r="C91" s="71" t="s">
        <v>11</v>
      </c>
      <c r="D91" s="73">
        <f aca="true" t="shared" si="2" ref="D91:F92">D81+D84+D87</f>
        <v>2803559</v>
      </c>
      <c r="E91" s="105">
        <f t="shared" si="2"/>
        <v>2947847</v>
      </c>
      <c r="F91" s="105">
        <f t="shared" si="2"/>
        <v>2951197</v>
      </c>
      <c r="G91" s="128"/>
      <c r="H91" s="66"/>
      <c r="I91" s="25"/>
      <c r="J91" s="25"/>
      <c r="K91" s="25"/>
      <c r="L91" s="25"/>
    </row>
    <row r="92" spans="3:12" ht="12.75">
      <c r="C92" s="71" t="s">
        <v>12</v>
      </c>
      <c r="D92" s="73">
        <f t="shared" si="2"/>
        <v>2802186</v>
      </c>
      <c r="E92" s="105">
        <f t="shared" si="2"/>
        <v>2936914</v>
      </c>
      <c r="F92" s="105">
        <f t="shared" si="2"/>
        <v>2950974</v>
      </c>
      <c r="G92" s="128"/>
      <c r="H92" s="66"/>
      <c r="I92" s="25"/>
      <c r="J92" s="25"/>
      <c r="K92" s="25"/>
      <c r="L92" s="25"/>
    </row>
    <row r="93" spans="3:12" ht="13.5" thickBot="1">
      <c r="C93" s="71" t="s">
        <v>5</v>
      </c>
      <c r="D93" s="73">
        <f>D91-D92</f>
        <v>1373</v>
      </c>
      <c r="E93" s="105">
        <f>E91-E92</f>
        <v>10933</v>
      </c>
      <c r="F93" s="105">
        <f>F91-F92</f>
        <v>223</v>
      </c>
      <c r="G93" s="129"/>
      <c r="H93" s="66"/>
      <c r="I93" s="25"/>
      <c r="J93" s="25"/>
      <c r="K93" s="25"/>
      <c r="L93" s="25"/>
    </row>
    <row r="94" spans="3:12" ht="12.75">
      <c r="C94" s="46"/>
      <c r="D94" s="76"/>
      <c r="E94" s="77"/>
      <c r="F94" s="46"/>
      <c r="G94" s="46"/>
      <c r="H94" s="66"/>
      <c r="I94" s="25"/>
      <c r="J94" s="25"/>
      <c r="K94" s="25"/>
      <c r="L94" s="25"/>
    </row>
    <row r="95" spans="3:12" ht="12.75">
      <c r="C95" s="46" t="s">
        <v>92</v>
      </c>
      <c r="D95" s="55" t="s">
        <v>44</v>
      </c>
      <c r="E95" s="78"/>
      <c r="F95" s="75"/>
      <c r="G95" s="46"/>
      <c r="H95" s="66"/>
      <c r="I95" s="25"/>
      <c r="J95" s="25"/>
      <c r="K95" s="25"/>
      <c r="L95" s="25"/>
    </row>
    <row r="96" spans="3:12" ht="12.75">
      <c r="C96" s="46"/>
      <c r="D96" s="55"/>
      <c r="E96" s="79"/>
      <c r="F96" s="74"/>
      <c r="G96" s="46"/>
      <c r="H96" s="66"/>
      <c r="I96" s="25"/>
      <c r="J96" s="25"/>
      <c r="K96" s="25"/>
      <c r="L96" s="25"/>
    </row>
    <row r="97" spans="3:12" ht="15.75">
      <c r="C97" s="107"/>
      <c r="D97" s="108"/>
      <c r="E97" s="109"/>
      <c r="F97" s="109"/>
      <c r="G97" s="25"/>
      <c r="H97" s="25"/>
      <c r="I97" s="25"/>
      <c r="J97" s="25"/>
      <c r="K97" s="25"/>
      <c r="L97" s="25"/>
    </row>
    <row r="98" spans="3:12" ht="12.75">
      <c r="C98" s="107"/>
      <c r="D98" s="110"/>
      <c r="E98" s="110"/>
      <c r="F98" s="110"/>
      <c r="G98" s="55"/>
      <c r="H98" s="55"/>
      <c r="I98" s="25"/>
      <c r="J98" s="25"/>
      <c r="K98" s="25"/>
      <c r="L98" s="25"/>
    </row>
    <row r="99" spans="3:12" ht="12.75">
      <c r="C99" s="107"/>
      <c r="D99" s="110"/>
      <c r="E99" s="110"/>
      <c r="F99" s="110"/>
      <c r="G99" s="80"/>
      <c r="H99" s="55"/>
      <c r="I99" s="25"/>
      <c r="J99" s="25"/>
      <c r="K99" s="25"/>
      <c r="L99" s="25"/>
    </row>
    <row r="100" spans="3:8" ht="12.75">
      <c r="C100" s="111"/>
      <c r="D100" s="112"/>
      <c r="E100" s="112"/>
      <c r="F100" s="112"/>
      <c r="G100" s="14"/>
      <c r="H100" s="15"/>
    </row>
    <row r="101" spans="3:9" ht="12.75">
      <c r="C101" s="111"/>
      <c r="D101" s="112"/>
      <c r="E101" s="112"/>
      <c r="F101" s="112"/>
      <c r="G101" s="14"/>
      <c r="H101" s="15"/>
      <c r="I101" s="2"/>
    </row>
    <row r="102" spans="3:9" ht="15.75">
      <c r="C102" s="10"/>
      <c r="D102" s="15"/>
      <c r="E102" s="13"/>
      <c r="F102" s="11"/>
      <c r="G102" s="13"/>
      <c r="H102" s="15"/>
      <c r="I102" s="1"/>
    </row>
    <row r="103" spans="3:9" ht="15.75">
      <c r="C103" s="7"/>
      <c r="D103" s="15"/>
      <c r="E103" s="14"/>
      <c r="F103" s="12"/>
      <c r="G103" s="14"/>
      <c r="H103" s="15"/>
      <c r="I103" s="1"/>
    </row>
    <row r="104" spans="3:9" ht="15.75">
      <c r="C104" s="7"/>
      <c r="D104" s="15"/>
      <c r="E104" s="14"/>
      <c r="F104" s="12"/>
      <c r="G104" s="14"/>
      <c r="H104" s="15"/>
      <c r="I104" s="1"/>
    </row>
    <row r="105" spans="3:9" ht="15.75">
      <c r="C105" s="7"/>
      <c r="D105" s="15"/>
      <c r="E105" s="13"/>
      <c r="F105" s="11"/>
      <c r="G105" s="13"/>
      <c r="H105" s="15"/>
      <c r="I105" s="1"/>
    </row>
    <row r="106" spans="3:9" ht="18.75">
      <c r="C106" s="9"/>
      <c r="D106" s="15"/>
      <c r="E106" s="14"/>
      <c r="F106" s="12"/>
      <c r="G106" s="14"/>
      <c r="H106" s="15"/>
      <c r="I106" s="1"/>
    </row>
    <row r="107" spans="4:8" ht="12.75">
      <c r="D107" s="15"/>
      <c r="E107" s="14"/>
      <c r="F107" s="12"/>
      <c r="G107" s="14"/>
      <c r="H107" s="15"/>
    </row>
    <row r="108" spans="4:8" ht="12.75">
      <c r="D108" s="15"/>
      <c r="E108" s="13"/>
      <c r="F108" s="11"/>
      <c r="G108" s="13"/>
      <c r="H108" s="15"/>
    </row>
    <row r="109" spans="4:8" ht="12.75">
      <c r="D109" s="15"/>
      <c r="E109" s="5"/>
      <c r="F109" s="18"/>
      <c r="G109" s="17"/>
      <c r="H109" s="15"/>
    </row>
    <row r="110" spans="4:8" ht="12.75">
      <c r="D110" s="15"/>
      <c r="E110" s="5"/>
      <c r="F110" s="16"/>
      <c r="G110" s="5"/>
      <c r="H110" s="15"/>
    </row>
    <row r="111" spans="3:10" ht="12.75">
      <c r="C111" s="3"/>
      <c r="D111" s="15"/>
      <c r="E111" s="5"/>
      <c r="F111" s="16"/>
      <c r="G111" s="5"/>
      <c r="H111" s="15"/>
      <c r="I111" s="3"/>
      <c r="J111" s="3"/>
    </row>
    <row r="112" spans="3:8" ht="12.75">
      <c r="C112" s="3"/>
      <c r="D112" s="15"/>
      <c r="E112" s="5"/>
      <c r="F112" s="16"/>
      <c r="G112" s="5"/>
      <c r="H112" s="15"/>
    </row>
    <row r="113" spans="4:8" ht="12.75">
      <c r="D113" s="4"/>
      <c r="E113" s="5"/>
      <c r="F113" s="6"/>
      <c r="G113" s="5"/>
      <c r="H113" s="5"/>
    </row>
    <row r="114" spans="4:8" ht="15.75">
      <c r="D114" s="10"/>
      <c r="E114" s="8"/>
      <c r="F114" s="8"/>
      <c r="G114" s="1"/>
      <c r="H114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2018-09-18T12:48:19Z</cp:lastPrinted>
  <dcterms:created xsi:type="dcterms:W3CDTF">1997-01-24T11:07:25Z</dcterms:created>
  <dcterms:modified xsi:type="dcterms:W3CDTF">2018-09-26T09:51:38Z</dcterms:modified>
  <cp:category/>
  <cp:version/>
  <cp:contentType/>
  <cp:contentStatus/>
</cp:coreProperties>
</file>