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<sst xmlns="http://schemas.openxmlformats.org/spreadsheetml/2006/main" count="144" uniqueCount="110">
  <si>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</si>
  <si>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</si>
  <si>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</si>
  <si>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</si>
  <si>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</si>
  <si>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</si>
  <si>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</si>
  <si>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</si>
  <si>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</si>
  <si>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</si>
  <si>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</si>
  <si>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</si>
  <si>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</si>
  <si>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</si>
  <si>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</si>
  <si>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</si>
  <si>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</si>
  <si>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</si>
  <si>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</si>
  <si>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</si>
  <si>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</si>
  <si>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</si>
  <si>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Ivona Dobišová</t>
  </si>
  <si>
    <t>Pôvodne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</si>
  <si>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</si>
  <si>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</si>
  <si>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</si>
  <si>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</si>
  <si>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</si>
  <si>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</si>
  <si>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Po úprave v 3/2014</t>
  </si>
  <si>
    <t>Program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</si>
  <si>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 4/2014</t>
    </r>
  </si>
  <si>
    <t>111 312012-1</t>
  </si>
  <si>
    <t>Stavebný úrad dotácia</t>
  </si>
  <si>
    <t>111 312012-18</t>
  </si>
  <si>
    <t>Vojnové hroby dotácia</t>
  </si>
  <si>
    <t>111 312012-19</t>
  </si>
  <si>
    <t>Soc.dávky - UPSVR</t>
  </si>
  <si>
    <t>111 312012 -21</t>
  </si>
  <si>
    <t>MK na knihy</t>
  </si>
  <si>
    <t>111 312012-22</t>
  </si>
  <si>
    <t>MK na jarmok</t>
  </si>
  <si>
    <t>111 312012-25</t>
  </si>
  <si>
    <t>Voľby</t>
  </si>
  <si>
    <t>111 312012-33</t>
  </si>
  <si>
    <t>Dot.škole</t>
  </si>
  <si>
    <t>111 312012-5</t>
  </si>
  <si>
    <t>Dot.na životné prostredie</t>
  </si>
  <si>
    <t>1162 312012-10</t>
  </si>
  <si>
    <t>Dot.na stravu MŠ</t>
  </si>
  <si>
    <t>1162 312012-11</t>
  </si>
  <si>
    <t>Dot.na stravu ZŠ</t>
  </si>
  <si>
    <t>1162 312012-32</t>
  </si>
  <si>
    <t>Dot.ZŠ na výchovu</t>
  </si>
  <si>
    <t>Pokuty</t>
  </si>
  <si>
    <t>DD strava</t>
  </si>
  <si>
    <t>úroky</t>
  </si>
  <si>
    <t>Dotácia na KV - detské ihrisko-</t>
  </si>
  <si>
    <t>5.1.</t>
  </si>
  <si>
    <t>Knihy z dotácie</t>
  </si>
  <si>
    <t>5.3.</t>
  </si>
  <si>
    <t>111 08209 637004-6</t>
  </si>
  <si>
    <t>Na jarmok z dotácie</t>
  </si>
  <si>
    <t>41 08209 637004-6</t>
  </si>
  <si>
    <t>Jarmok  OU</t>
  </si>
  <si>
    <t>41 08209 637004-7</t>
  </si>
  <si>
    <t>Kultúrne podujatia obce</t>
  </si>
  <si>
    <t>6.1.</t>
  </si>
  <si>
    <t>Verejné priestr. a zeleň-materiál</t>
  </si>
  <si>
    <t>Verejné priestr. a zeleň-služby</t>
  </si>
  <si>
    <t>Verejná zeleň údržba</t>
  </si>
  <si>
    <t>8.1.</t>
  </si>
  <si>
    <t>Stavebný úrad z dotácie</t>
  </si>
  <si>
    <t>voľby</t>
  </si>
  <si>
    <t>Z dotácie na ŽP</t>
  </si>
  <si>
    <t>Soc.dávky</t>
  </si>
  <si>
    <t>vojnové hroby</t>
  </si>
  <si>
    <t>Majetok obce údržba</t>
  </si>
  <si>
    <t>Majetok obce materiál</t>
  </si>
  <si>
    <t>41 08209 633006-1</t>
  </si>
  <si>
    <t>ZPOZ</t>
  </si>
  <si>
    <t>doprava</t>
  </si>
  <si>
    <t>reklama a propagácia</t>
  </si>
  <si>
    <t>služby,popl.</t>
  </si>
  <si>
    <t>poistné zo mzdy a dohody</t>
  </si>
  <si>
    <t>dohody</t>
  </si>
  <si>
    <t>DD</t>
  </si>
  <si>
    <t>z dotácie na detské ihrisko</t>
  </si>
  <si>
    <t>detské ihrisko spoluúčasť</t>
  </si>
  <si>
    <t>DR rekonštr.strechy</t>
  </si>
  <si>
    <t>prenesené kompetencie - školstvo dotácie</t>
  </si>
  <si>
    <t xml:space="preserve">Originálne kompetencie - MŠ </t>
  </si>
  <si>
    <t>MŠ na opravu strechy</t>
  </si>
  <si>
    <t>PD na rekonštrukciu strechy</t>
  </si>
  <si>
    <t>SPOLU BV</t>
  </si>
  <si>
    <t>SPOLU KV</t>
  </si>
  <si>
    <t>CELKOM</t>
  </si>
  <si>
    <t>SPOLU BP</t>
  </si>
  <si>
    <t>SPOLU KP</t>
  </si>
  <si>
    <t>Vypracovala: 10.9.2014</t>
  </si>
  <si>
    <t>Výkup pozemkov</t>
  </si>
  <si>
    <t>Projekty UPN</t>
  </si>
  <si>
    <t>posudky</t>
  </si>
  <si>
    <t>dot.sp.</t>
  </si>
  <si>
    <t>Po úprave v 4/2014</t>
  </si>
  <si>
    <t xml:space="preserve">Zvýšenie výdavkov je len z dôvodu zvýšenia príjmu dotácií a teda aj výdavkov.Ostatné výdavky sú vysporiadané presunmi </t>
  </si>
  <si>
    <t>medzi jednotlivými položkami.</t>
  </si>
  <si>
    <t>13-15  Zásad  rozpočtového hospodárenia  obce Slovenská Ľupča dochádza</t>
  </si>
  <si>
    <t>Schválené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</si>
</sst>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8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Arial CE"/>
      <family val="0"/>
    </font>
    <font>
      <sz val="9"/>
      <name val="Arial CE"/>
      <family val="0"/>
    </font>
    <font>
      <b/>
      <sz val="9"/>
      <color indexed="57"/>
      <name val="Arial CE"/>
      <family val="0"/>
    </font>
    <font>
      <b/>
      <sz val="9"/>
      <color indexed="48"/>
      <name val="Arial CE"/>
      <family val="0"/>
    </font>
    <font>
      <sz val="9"/>
      <color indexed="48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17"/>
      <name val="Arial CE"/>
      <family val="0"/>
    </font>
    <font>
      <sz val="9"/>
      <color indexed="57"/>
      <name val="Arial CE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0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5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7" xfId="0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4" fillId="34" borderId="23" xfId="0" applyFont="1" applyFill="1" applyBorder="1" applyAlignment="1">
      <alignment/>
    </xf>
    <xf numFmtId="0" fontId="25" fillId="34" borderId="23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17" fillId="0" borderId="0" xfId="0" applyFont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33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18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17" fillId="33" borderId="34" xfId="0" applyFont="1" applyFill="1" applyBorder="1" applyAlignment="1">
      <alignment wrapText="1"/>
    </xf>
    <xf numFmtId="0" fontId="17" fillId="33" borderId="35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3" fontId="15" fillId="35" borderId="29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3" fontId="15" fillId="35" borderId="10" xfId="0" applyNumberFormat="1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26" fillId="34" borderId="24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16" fillId="34" borderId="36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72" fillId="0" borderId="38" xfId="0" applyFont="1" applyBorder="1" applyAlignment="1">
      <alignment/>
    </xf>
    <xf numFmtId="0" fontId="73" fillId="0" borderId="38" xfId="0" applyFont="1" applyFill="1" applyBorder="1" applyAlignment="1">
      <alignment/>
    </xf>
    <xf numFmtId="0" fontId="74" fillId="10" borderId="32" xfId="0" applyFont="1" applyFill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4" fillId="0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0" fontId="78" fillId="0" borderId="37" xfId="0" applyFont="1" applyBorder="1" applyAlignment="1">
      <alignment/>
    </xf>
    <xf numFmtId="0" fontId="78" fillId="0" borderId="38" xfId="0" applyFont="1" applyBorder="1" applyAlignment="1">
      <alignment/>
    </xf>
    <xf numFmtId="0" fontId="79" fillId="0" borderId="38" xfId="0" applyFont="1" applyFill="1" applyBorder="1" applyAlignment="1">
      <alignment/>
    </xf>
    <xf numFmtId="0" fontId="79" fillId="10" borderId="38" xfId="0" applyFont="1" applyFill="1" applyBorder="1" applyAlignment="1">
      <alignment/>
    </xf>
    <xf numFmtId="0" fontId="21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429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2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4.125" style="0" customWidth="1"/>
  </cols>
  <sheetData>
    <row r="1" spans="3:12" ht="31.5" customHeight="1">
      <c r="C1" s="24" t="s">
        <v>15</v>
      </c>
      <c r="D1" s="25"/>
      <c r="E1" s="25"/>
      <c r="F1" s="25" t="s">
        <v>109</v>
      </c>
      <c r="G1" s="26"/>
      <c r="H1" s="26"/>
      <c r="I1" s="26"/>
      <c r="J1" s="26"/>
      <c r="K1" s="26"/>
      <c r="L1" s="26"/>
    </row>
    <row r="2" spans="3:12" ht="15">
      <c r="C2" s="27" t="s">
        <v>32</v>
      </c>
      <c r="D2" s="26"/>
      <c r="E2" s="28"/>
      <c r="F2" s="29">
        <v>41898</v>
      </c>
      <c r="G2" s="26"/>
      <c r="H2" s="26"/>
      <c r="I2" s="26"/>
      <c r="J2" s="26"/>
      <c r="K2" s="26"/>
      <c r="L2" s="26"/>
    </row>
    <row r="3" spans="3:12" ht="15">
      <c r="C3" s="27"/>
      <c r="D3" s="26"/>
      <c r="E3" s="26"/>
      <c r="F3" s="26"/>
      <c r="G3" s="26"/>
      <c r="H3" s="26"/>
      <c r="I3" s="26"/>
      <c r="J3" s="26"/>
      <c r="K3" s="26"/>
      <c r="L3" s="26"/>
    </row>
    <row r="4" spans="3:12" ht="15">
      <c r="C4" s="132" t="s">
        <v>0</v>
      </c>
      <c r="D4" s="70"/>
      <c r="E4" s="70"/>
      <c r="F4" s="70"/>
      <c r="G4" s="26"/>
      <c r="H4" s="26"/>
      <c r="I4" s="26"/>
      <c r="J4" s="26"/>
      <c r="K4" s="26"/>
      <c r="L4" s="26"/>
    </row>
    <row r="5" spans="3:12" ht="15">
      <c r="C5" s="132" t="s">
        <v>108</v>
      </c>
      <c r="D5" s="70"/>
      <c r="E5" s="70"/>
      <c r="F5" s="70"/>
      <c r="G5" s="26"/>
      <c r="H5" s="26"/>
      <c r="I5" s="26"/>
      <c r="J5" s="26"/>
      <c r="K5" s="26"/>
      <c r="L5" s="26"/>
    </row>
    <row r="6" spans="2:12" ht="15.75" thickBot="1">
      <c r="B6" s="1"/>
      <c r="C6" s="30" t="s">
        <v>14</v>
      </c>
      <c r="D6" s="26"/>
      <c r="E6" s="26"/>
      <c r="F6" s="26"/>
      <c r="G6" s="26"/>
      <c r="H6" s="26"/>
      <c r="I6" s="26"/>
      <c r="J6" s="26"/>
      <c r="K6" s="26"/>
      <c r="L6" s="26"/>
    </row>
    <row r="7" spans="2:12" ht="15.75">
      <c r="B7" s="1"/>
      <c r="C7" s="94" t="s">
        <v>16</v>
      </c>
      <c r="D7" s="31" t="s">
        <v>2</v>
      </c>
      <c r="E7" s="31" t="s">
        <v>17</v>
      </c>
      <c r="F7" s="32" t="s">
        <v>18</v>
      </c>
      <c r="G7" s="33" t="s">
        <v>20</v>
      </c>
      <c r="H7" s="34"/>
      <c r="I7" s="34"/>
      <c r="J7" s="34"/>
      <c r="K7" s="26"/>
      <c r="L7" s="26"/>
    </row>
    <row r="8" spans="2:12" ht="12.75">
      <c r="B8" s="1"/>
      <c r="C8" s="95" t="s">
        <v>25</v>
      </c>
      <c r="D8" s="35"/>
      <c r="E8" s="35"/>
      <c r="F8" s="36"/>
      <c r="G8" s="37"/>
      <c r="H8" s="34"/>
      <c r="I8" s="34"/>
      <c r="J8" s="34"/>
      <c r="K8" s="26"/>
      <c r="L8" s="26"/>
    </row>
    <row r="9" spans="2:12" ht="12.75">
      <c r="B9" s="1"/>
      <c r="C9" s="105" t="s">
        <v>33</v>
      </c>
      <c r="D9" s="101" t="s">
        <v>34</v>
      </c>
      <c r="E9" s="101">
        <v>5700</v>
      </c>
      <c r="F9" s="101">
        <v>5930</v>
      </c>
      <c r="G9" s="101">
        <f aca="true" t="shared" si="0" ref="G9:G19">F9-E9</f>
        <v>230</v>
      </c>
      <c r="H9" s="34"/>
      <c r="I9" s="34"/>
      <c r="J9" s="34"/>
      <c r="K9" s="26"/>
      <c r="L9" s="26"/>
    </row>
    <row r="10" spans="2:12" ht="12.75">
      <c r="B10" s="1"/>
      <c r="C10" s="105" t="s">
        <v>35</v>
      </c>
      <c r="D10" s="101" t="s">
        <v>36</v>
      </c>
      <c r="E10" s="101">
        <v>271</v>
      </c>
      <c r="F10" s="101">
        <v>313</v>
      </c>
      <c r="G10" s="101">
        <f t="shared" si="0"/>
        <v>42</v>
      </c>
      <c r="H10" s="34"/>
      <c r="I10" s="34"/>
      <c r="J10" s="34"/>
      <c r="K10" s="26"/>
      <c r="L10" s="26"/>
    </row>
    <row r="11" spans="2:12" ht="12.75">
      <c r="B11" s="1"/>
      <c r="C11" s="105" t="s">
        <v>37</v>
      </c>
      <c r="D11" s="101" t="s">
        <v>38</v>
      </c>
      <c r="E11" s="101">
        <v>270</v>
      </c>
      <c r="F11" s="101">
        <v>1070</v>
      </c>
      <c r="G11" s="101">
        <f t="shared" si="0"/>
        <v>800</v>
      </c>
      <c r="H11" s="34"/>
      <c r="I11" s="34"/>
      <c r="J11" s="34"/>
      <c r="K11" s="26"/>
      <c r="L11" s="26"/>
    </row>
    <row r="12" spans="2:12" ht="12.75">
      <c r="B12" s="1"/>
      <c r="C12" s="105" t="s">
        <v>39</v>
      </c>
      <c r="D12" s="101" t="s">
        <v>40</v>
      </c>
      <c r="E12" s="101">
        <v>0</v>
      </c>
      <c r="F12" s="101">
        <v>700</v>
      </c>
      <c r="G12" s="101">
        <f t="shared" si="0"/>
        <v>700</v>
      </c>
      <c r="H12" s="34"/>
      <c r="I12" s="34"/>
      <c r="J12" s="34"/>
      <c r="K12" s="26"/>
      <c r="L12" s="26"/>
    </row>
    <row r="13" spans="2:12" ht="12.75">
      <c r="B13" s="1"/>
      <c r="C13" s="105" t="s">
        <v>41</v>
      </c>
      <c r="D13" s="101" t="s">
        <v>42</v>
      </c>
      <c r="E13" s="101">
        <v>0</v>
      </c>
      <c r="F13" s="101">
        <v>2000</v>
      </c>
      <c r="G13" s="101">
        <f t="shared" si="0"/>
        <v>2000</v>
      </c>
      <c r="H13" s="34"/>
      <c r="I13" s="34"/>
      <c r="J13" s="34"/>
      <c r="K13" s="26"/>
      <c r="L13" s="26"/>
    </row>
    <row r="14" spans="2:12" ht="12.75">
      <c r="B14" s="1"/>
      <c r="C14" s="105" t="s">
        <v>43</v>
      </c>
      <c r="D14" s="101" t="s">
        <v>44</v>
      </c>
      <c r="E14" s="101">
        <v>0</v>
      </c>
      <c r="F14" s="101">
        <v>7100</v>
      </c>
      <c r="G14" s="101">
        <f t="shared" si="0"/>
        <v>7100</v>
      </c>
      <c r="H14" s="34"/>
      <c r="I14" s="34"/>
      <c r="J14" s="34"/>
      <c r="K14" s="26"/>
      <c r="L14" s="26"/>
    </row>
    <row r="15" spans="2:12" ht="12.75">
      <c r="B15" s="1"/>
      <c r="C15" s="105" t="s">
        <v>45</v>
      </c>
      <c r="D15" s="101" t="s">
        <v>46</v>
      </c>
      <c r="E15" s="101">
        <v>0</v>
      </c>
      <c r="F15" s="101">
        <v>820</v>
      </c>
      <c r="G15" s="101">
        <f t="shared" si="0"/>
        <v>820</v>
      </c>
      <c r="H15" s="34"/>
      <c r="I15" s="34"/>
      <c r="J15" s="34"/>
      <c r="K15" s="26"/>
      <c r="L15" s="26"/>
    </row>
    <row r="16" spans="2:12" ht="12.75">
      <c r="B16" s="1"/>
      <c r="C16" s="105" t="s">
        <v>47</v>
      </c>
      <c r="D16" s="101" t="s">
        <v>48</v>
      </c>
      <c r="E16" s="101">
        <v>350</v>
      </c>
      <c r="F16" s="101">
        <v>300</v>
      </c>
      <c r="G16" s="101">
        <f t="shared" si="0"/>
        <v>-50</v>
      </c>
      <c r="H16" s="34"/>
      <c r="I16" s="34"/>
      <c r="J16" s="34"/>
      <c r="K16" s="26"/>
      <c r="L16" s="26"/>
    </row>
    <row r="17" spans="2:12" ht="12.75">
      <c r="B17" s="1"/>
      <c r="C17" s="105" t="s">
        <v>49</v>
      </c>
      <c r="D17" s="101" t="s">
        <v>50</v>
      </c>
      <c r="E17" s="101">
        <v>0</v>
      </c>
      <c r="F17" s="101">
        <v>200</v>
      </c>
      <c r="G17" s="101">
        <f t="shared" si="0"/>
        <v>200</v>
      </c>
      <c r="H17" s="34"/>
      <c r="I17" s="34"/>
      <c r="J17" s="34"/>
      <c r="K17" s="26"/>
      <c r="L17" s="26"/>
    </row>
    <row r="18" spans="2:12" ht="12.75">
      <c r="B18" s="1"/>
      <c r="C18" s="105" t="s">
        <v>51</v>
      </c>
      <c r="D18" s="101" t="s">
        <v>52</v>
      </c>
      <c r="E18" s="101">
        <v>0</v>
      </c>
      <c r="F18" s="101">
        <v>2000</v>
      </c>
      <c r="G18" s="101">
        <f t="shared" si="0"/>
        <v>2000</v>
      </c>
      <c r="H18" s="102" t="s">
        <v>104</v>
      </c>
      <c r="I18" s="34"/>
      <c r="J18" s="34"/>
      <c r="K18" s="26"/>
      <c r="L18" s="26"/>
    </row>
    <row r="19" spans="2:12" ht="12.75">
      <c r="B19" s="1"/>
      <c r="C19" s="105" t="s">
        <v>53</v>
      </c>
      <c r="D19" s="101" t="s">
        <v>54</v>
      </c>
      <c r="E19" s="101">
        <v>0</v>
      </c>
      <c r="F19" s="101">
        <v>300</v>
      </c>
      <c r="G19" s="101">
        <f t="shared" si="0"/>
        <v>300</v>
      </c>
      <c r="H19" s="102">
        <f>G9+G10+G11+G12+G13+G14+G15+G16+G17+G18+G19+G27</f>
        <v>21142</v>
      </c>
      <c r="I19" s="34"/>
      <c r="J19" s="34"/>
      <c r="K19" s="26"/>
      <c r="L19" s="26"/>
    </row>
    <row r="20" spans="2:12" ht="12.75">
      <c r="B20" s="1"/>
      <c r="C20" s="20"/>
      <c r="D20" s="19"/>
      <c r="E20" s="19"/>
      <c r="F20" s="19"/>
      <c r="G20" s="19"/>
      <c r="H20" s="34"/>
      <c r="I20" s="34"/>
      <c r="J20" s="34"/>
      <c r="K20" s="26"/>
      <c r="L20" s="26"/>
    </row>
    <row r="21" spans="2:12" ht="12.75">
      <c r="B21" s="1"/>
      <c r="C21" s="98">
        <v>41222003</v>
      </c>
      <c r="D21" s="19" t="s">
        <v>55</v>
      </c>
      <c r="E21" s="19">
        <v>1000</v>
      </c>
      <c r="F21" s="19">
        <v>2400</v>
      </c>
      <c r="G21" s="19">
        <f>F21-E21</f>
        <v>1400</v>
      </c>
      <c r="H21" s="34"/>
      <c r="I21" s="34"/>
      <c r="J21" s="34"/>
      <c r="K21" s="26"/>
      <c r="L21" s="26"/>
    </row>
    <row r="22" spans="2:12" ht="12.75">
      <c r="B22" s="1"/>
      <c r="C22" s="98">
        <v>41223001</v>
      </c>
      <c r="D22" s="19" t="s">
        <v>56</v>
      </c>
      <c r="E22" s="19">
        <v>29500</v>
      </c>
      <c r="F22" s="19">
        <v>23500</v>
      </c>
      <c r="G22" s="19">
        <f>F22-E22</f>
        <v>-6000</v>
      </c>
      <c r="H22" s="34"/>
      <c r="I22" s="34"/>
      <c r="J22" s="34"/>
      <c r="K22" s="26"/>
      <c r="L22" s="26"/>
    </row>
    <row r="23" spans="2:12" ht="12.75">
      <c r="B23" s="1"/>
      <c r="C23" s="98">
        <v>41242</v>
      </c>
      <c r="D23" s="19" t="s">
        <v>57</v>
      </c>
      <c r="E23" s="19">
        <v>500</v>
      </c>
      <c r="F23" s="19">
        <v>750</v>
      </c>
      <c r="G23" s="19">
        <f>F23-E23</f>
        <v>250</v>
      </c>
      <c r="H23" s="34"/>
      <c r="I23" s="34"/>
      <c r="J23" s="34"/>
      <c r="K23" s="26"/>
      <c r="L23" s="26"/>
    </row>
    <row r="24" spans="2:12" ht="12.75">
      <c r="B24" s="1"/>
      <c r="C24" s="20"/>
      <c r="D24" s="19"/>
      <c r="E24" s="19"/>
      <c r="F24" s="19"/>
      <c r="G24" s="19"/>
      <c r="H24" s="34"/>
      <c r="I24" s="34"/>
      <c r="J24" s="34"/>
      <c r="K24" s="26"/>
      <c r="L24" s="26"/>
    </row>
    <row r="25" spans="2:12" ht="12.75">
      <c r="B25" s="1"/>
      <c r="C25" s="51" t="s">
        <v>98</v>
      </c>
      <c r="D25" s="19"/>
      <c r="E25" s="19"/>
      <c r="F25" s="19"/>
      <c r="G25" s="38">
        <f>G9+G10+G11+G12+G13+G14+G15+G16+G17+G18+G19+G21+G22+G23</f>
        <v>9792</v>
      </c>
      <c r="H25" s="34"/>
      <c r="I25" s="34"/>
      <c r="J25" s="34"/>
      <c r="K25" s="26"/>
      <c r="L25" s="26"/>
    </row>
    <row r="26" spans="2:12" ht="12.75">
      <c r="B26" s="1"/>
      <c r="C26" s="23" t="s">
        <v>29</v>
      </c>
      <c r="D26" s="19"/>
      <c r="E26" s="19">
        <v>0</v>
      </c>
      <c r="F26" s="19">
        <v>0</v>
      </c>
      <c r="G26" s="19">
        <f>F26-E26</f>
        <v>0</v>
      </c>
      <c r="H26" s="34"/>
      <c r="I26" s="34"/>
      <c r="J26" s="34"/>
      <c r="K26" s="26"/>
      <c r="L26" s="26"/>
    </row>
    <row r="27" spans="2:12" ht="12.75">
      <c r="B27" s="1"/>
      <c r="C27" s="107">
        <v>111321</v>
      </c>
      <c r="D27" s="101" t="s">
        <v>58</v>
      </c>
      <c r="E27" s="101">
        <v>0</v>
      </c>
      <c r="F27" s="101">
        <v>7000</v>
      </c>
      <c r="G27" s="101">
        <f>F27-E27</f>
        <v>7000</v>
      </c>
      <c r="H27" s="34"/>
      <c r="I27" s="34"/>
      <c r="J27" s="34"/>
      <c r="K27" s="26"/>
      <c r="L27" s="26"/>
    </row>
    <row r="28" spans="2:12" ht="12.75">
      <c r="B28" s="1"/>
      <c r="C28" s="23" t="s">
        <v>99</v>
      </c>
      <c r="D28" s="19"/>
      <c r="E28" s="19">
        <v>0</v>
      </c>
      <c r="F28" s="19">
        <v>0</v>
      </c>
      <c r="G28" s="38">
        <f>G27</f>
        <v>7000</v>
      </c>
      <c r="H28" s="34"/>
      <c r="I28" s="34"/>
      <c r="J28" s="34"/>
      <c r="K28" s="26"/>
      <c r="L28" s="26"/>
    </row>
    <row r="29" spans="2:12" ht="12.75">
      <c r="B29" s="1"/>
      <c r="C29" s="23" t="s">
        <v>24</v>
      </c>
      <c r="D29" s="19"/>
      <c r="E29" s="19">
        <v>0</v>
      </c>
      <c r="F29" s="19">
        <v>0</v>
      </c>
      <c r="G29" s="19">
        <f>F29-E29</f>
        <v>0</v>
      </c>
      <c r="H29" s="34"/>
      <c r="I29" s="34"/>
      <c r="J29" s="34"/>
      <c r="K29" s="26"/>
      <c r="L29" s="26"/>
    </row>
    <row r="30" spans="2:12" ht="12.75">
      <c r="B30" s="1"/>
      <c r="C30" s="21"/>
      <c r="D30" s="19"/>
      <c r="E30" s="19">
        <v>0</v>
      </c>
      <c r="F30" s="19">
        <v>0</v>
      </c>
      <c r="G30" s="19">
        <f>F30-E30</f>
        <v>0</v>
      </c>
      <c r="H30" s="34"/>
      <c r="I30" s="34"/>
      <c r="J30" s="34"/>
      <c r="K30" s="26"/>
      <c r="L30" s="26"/>
    </row>
    <row r="31" spans="2:12" ht="12.75">
      <c r="B31" s="1"/>
      <c r="C31" s="23" t="s">
        <v>27</v>
      </c>
      <c r="D31" s="19"/>
      <c r="E31" s="19">
        <f>SUM(E9:E30)</f>
        <v>37591</v>
      </c>
      <c r="F31" s="19">
        <v>55383</v>
      </c>
      <c r="G31" s="38">
        <f>G25+G28</f>
        <v>16792</v>
      </c>
      <c r="H31" s="34"/>
      <c r="I31" s="34"/>
      <c r="J31" s="34"/>
      <c r="K31" s="26"/>
      <c r="L31" s="26"/>
    </row>
    <row r="32" spans="2:12" ht="25.5">
      <c r="B32" s="1"/>
      <c r="C32" s="96" t="s">
        <v>19</v>
      </c>
      <c r="D32" s="39"/>
      <c r="E32" s="39" t="s">
        <v>1</v>
      </c>
      <c r="F32" s="40">
        <f>G31</f>
        <v>16792</v>
      </c>
      <c r="G32" s="41"/>
      <c r="H32" s="34"/>
      <c r="I32" s="34"/>
      <c r="J32" s="34"/>
      <c r="K32" s="26"/>
      <c r="L32" s="26"/>
    </row>
    <row r="33" spans="2:12" ht="13.5" thickBot="1">
      <c r="B33" s="1"/>
      <c r="C33" s="97"/>
      <c r="D33" s="42"/>
      <c r="E33" s="42"/>
      <c r="F33" s="43"/>
      <c r="G33" s="34"/>
      <c r="H33" s="34"/>
      <c r="I33" s="34"/>
      <c r="J33" s="34"/>
      <c r="K33" s="26"/>
      <c r="L33" s="26"/>
    </row>
    <row r="34" spans="3:12" ht="13.5" thickBot="1">
      <c r="C34" s="41"/>
      <c r="D34" s="44"/>
      <c r="E34" s="44"/>
      <c r="F34" s="44"/>
      <c r="G34" s="44"/>
      <c r="H34" s="34"/>
      <c r="I34" s="34"/>
      <c r="J34" s="34"/>
      <c r="K34" s="26"/>
      <c r="L34" s="26"/>
    </row>
    <row r="35" spans="2:12" ht="13.5" thickBot="1">
      <c r="B35" s="93" t="s">
        <v>31</v>
      </c>
      <c r="C35" s="88" t="s">
        <v>12</v>
      </c>
      <c r="D35" s="45" t="s">
        <v>2</v>
      </c>
      <c r="E35" s="45" t="s">
        <v>17</v>
      </c>
      <c r="F35" s="45" t="s">
        <v>18</v>
      </c>
      <c r="G35" s="46" t="s">
        <v>20</v>
      </c>
      <c r="H35" s="47"/>
      <c r="I35" s="34"/>
      <c r="J35" s="34"/>
      <c r="K35" s="26"/>
      <c r="L35" s="26"/>
    </row>
    <row r="36" spans="2:12" ht="13.5" thickBot="1">
      <c r="B36" s="92"/>
      <c r="C36" s="89" t="s">
        <v>26</v>
      </c>
      <c r="D36" s="48"/>
      <c r="E36" s="49"/>
      <c r="F36" s="50"/>
      <c r="G36" s="49"/>
      <c r="H36" s="47"/>
      <c r="I36" s="34"/>
      <c r="J36" s="34"/>
      <c r="K36" s="26"/>
      <c r="L36" s="26"/>
    </row>
    <row r="37" spans="2:12" ht="12.75">
      <c r="B37" s="91" t="s">
        <v>59</v>
      </c>
      <c r="C37" s="104">
        <v>11108209633009</v>
      </c>
      <c r="D37" s="105" t="s">
        <v>60</v>
      </c>
      <c r="E37" s="101">
        <v>0</v>
      </c>
      <c r="F37" s="106">
        <v>700</v>
      </c>
      <c r="G37" s="101">
        <f aca="true" t="shared" si="1" ref="G37:G46">F37-E37</f>
        <v>700</v>
      </c>
      <c r="H37" s="47"/>
      <c r="I37" s="34"/>
      <c r="J37" s="34"/>
      <c r="K37" s="26"/>
      <c r="L37" s="26"/>
    </row>
    <row r="38" spans="2:12" ht="12.75">
      <c r="B38" s="91" t="s">
        <v>61</v>
      </c>
      <c r="C38" s="104" t="s">
        <v>62</v>
      </c>
      <c r="D38" s="105" t="s">
        <v>63</v>
      </c>
      <c r="E38" s="101">
        <v>0</v>
      </c>
      <c r="F38" s="106">
        <v>2000</v>
      </c>
      <c r="G38" s="101">
        <f t="shared" si="1"/>
        <v>2000</v>
      </c>
      <c r="H38" s="47"/>
      <c r="I38" s="34"/>
      <c r="J38" s="34"/>
      <c r="K38" s="26"/>
      <c r="L38" s="26"/>
    </row>
    <row r="39" spans="2:12" ht="12.75">
      <c r="B39" s="91" t="s">
        <v>61</v>
      </c>
      <c r="C39" s="84" t="s">
        <v>64</v>
      </c>
      <c r="D39" s="20" t="s">
        <v>65</v>
      </c>
      <c r="E39" s="19">
        <v>6700</v>
      </c>
      <c r="F39" s="22">
        <v>4300</v>
      </c>
      <c r="G39" s="19">
        <f t="shared" si="1"/>
        <v>-2400</v>
      </c>
      <c r="H39" s="47"/>
      <c r="I39" s="34"/>
      <c r="J39" s="34"/>
      <c r="K39" s="26"/>
      <c r="L39" s="26"/>
    </row>
    <row r="40" spans="2:12" ht="12.75">
      <c r="B40" s="91" t="s">
        <v>61</v>
      </c>
      <c r="C40" s="84" t="s">
        <v>66</v>
      </c>
      <c r="D40" s="20" t="s">
        <v>67</v>
      </c>
      <c r="E40" s="19">
        <v>4000</v>
      </c>
      <c r="F40" s="22">
        <v>6400</v>
      </c>
      <c r="G40" s="19">
        <f t="shared" si="1"/>
        <v>2400</v>
      </c>
      <c r="H40" s="47"/>
      <c r="I40" s="34"/>
      <c r="J40" s="34"/>
      <c r="K40" s="26"/>
      <c r="L40" s="26"/>
    </row>
    <row r="41" spans="2:12" ht="12.75">
      <c r="B41" s="91" t="s">
        <v>68</v>
      </c>
      <c r="C41" s="84">
        <v>410620633006</v>
      </c>
      <c r="D41" s="20" t="s">
        <v>69</v>
      </c>
      <c r="E41" s="19">
        <v>800</v>
      </c>
      <c r="F41" s="22">
        <v>1100</v>
      </c>
      <c r="G41" s="19">
        <f t="shared" si="1"/>
        <v>300</v>
      </c>
      <c r="H41" s="47"/>
      <c r="I41" s="34"/>
      <c r="J41" s="34"/>
      <c r="K41" s="26"/>
      <c r="L41" s="26"/>
    </row>
    <row r="42" spans="2:12" ht="12.75">
      <c r="B42" s="91" t="s">
        <v>68</v>
      </c>
      <c r="C42" s="84">
        <v>410620637004</v>
      </c>
      <c r="D42" s="20" t="s">
        <v>70</v>
      </c>
      <c r="E42" s="19">
        <v>700</v>
      </c>
      <c r="F42" s="22">
        <v>100</v>
      </c>
      <c r="G42" s="19">
        <f t="shared" si="1"/>
        <v>-600</v>
      </c>
      <c r="H42" s="47"/>
      <c r="I42" s="34"/>
      <c r="J42" s="34"/>
      <c r="K42" s="26"/>
      <c r="L42" s="26"/>
    </row>
    <row r="43" spans="2:12" ht="12.75">
      <c r="B43" s="91" t="s">
        <v>68</v>
      </c>
      <c r="C43" s="84">
        <v>410620635006</v>
      </c>
      <c r="D43" s="20" t="s">
        <v>71</v>
      </c>
      <c r="E43" s="19">
        <v>13000</v>
      </c>
      <c r="F43" s="22">
        <v>13300</v>
      </c>
      <c r="G43" s="19">
        <f t="shared" si="1"/>
        <v>300</v>
      </c>
      <c r="H43" s="47"/>
      <c r="I43" s="34"/>
      <c r="J43" s="34"/>
      <c r="K43" s="26"/>
      <c r="L43" s="26"/>
    </row>
    <row r="44" spans="2:12" ht="12.75">
      <c r="B44" s="91" t="s">
        <v>72</v>
      </c>
      <c r="C44" s="104">
        <v>11101116611</v>
      </c>
      <c r="D44" s="105" t="s">
        <v>73</v>
      </c>
      <c r="E44" s="101">
        <v>5700</v>
      </c>
      <c r="F44" s="106">
        <v>5930</v>
      </c>
      <c r="G44" s="101">
        <f t="shared" si="1"/>
        <v>230</v>
      </c>
      <c r="H44" s="47"/>
      <c r="I44" s="34"/>
      <c r="J44" s="34"/>
      <c r="K44" s="26"/>
      <c r="L44" s="26"/>
    </row>
    <row r="45" spans="2:12" ht="12.75">
      <c r="B45" s="91" t="s">
        <v>72</v>
      </c>
      <c r="C45" s="104">
        <v>1110160</v>
      </c>
      <c r="D45" s="105" t="s">
        <v>74</v>
      </c>
      <c r="E45" s="101">
        <v>0</v>
      </c>
      <c r="F45" s="106">
        <v>7100</v>
      </c>
      <c r="G45" s="101">
        <f t="shared" si="1"/>
        <v>7100</v>
      </c>
      <c r="H45" s="47"/>
      <c r="I45" s="34"/>
      <c r="J45" s="34"/>
      <c r="K45" s="26"/>
      <c r="L45" s="26"/>
    </row>
    <row r="46" spans="2:12" ht="12.75">
      <c r="B46" s="91" t="s">
        <v>72</v>
      </c>
      <c r="C46" s="104">
        <v>1110540633006</v>
      </c>
      <c r="D46" s="105" t="s">
        <v>75</v>
      </c>
      <c r="E46" s="101">
        <v>350</v>
      </c>
      <c r="F46" s="106">
        <v>300</v>
      </c>
      <c r="G46" s="101">
        <f t="shared" si="1"/>
        <v>-50</v>
      </c>
      <c r="H46" s="47"/>
      <c r="I46" s="34"/>
      <c r="J46" s="34"/>
      <c r="K46" s="26"/>
      <c r="L46" s="26"/>
    </row>
    <row r="47" spans="2:12" ht="12.75">
      <c r="B47" s="91"/>
      <c r="C47" s="104"/>
      <c r="D47" s="105"/>
      <c r="E47" s="101"/>
      <c r="F47" s="106"/>
      <c r="G47" s="101"/>
      <c r="H47" s="47"/>
      <c r="I47" s="34"/>
      <c r="J47" s="34"/>
      <c r="K47" s="26"/>
      <c r="L47" s="26"/>
    </row>
    <row r="48" spans="2:12" ht="12.75">
      <c r="B48" s="91" t="s">
        <v>72</v>
      </c>
      <c r="C48" s="104">
        <v>11110123637006</v>
      </c>
      <c r="D48" s="105" t="s">
        <v>76</v>
      </c>
      <c r="E48" s="101">
        <v>270</v>
      </c>
      <c r="F48" s="106">
        <v>1070</v>
      </c>
      <c r="G48" s="101">
        <f aca="true" t="shared" si="2" ref="G48:G61">F48-E48</f>
        <v>800</v>
      </c>
      <c r="H48" s="47"/>
      <c r="I48" s="34"/>
      <c r="J48" s="34"/>
      <c r="K48" s="26"/>
      <c r="L48" s="26"/>
    </row>
    <row r="49" spans="2:12" ht="12.75">
      <c r="B49" s="91" t="s">
        <v>72</v>
      </c>
      <c r="C49" s="104">
        <v>1110840635006</v>
      </c>
      <c r="D49" s="105" t="s">
        <v>77</v>
      </c>
      <c r="E49" s="101">
        <v>271</v>
      </c>
      <c r="F49" s="106">
        <v>313</v>
      </c>
      <c r="G49" s="101">
        <f t="shared" si="2"/>
        <v>42</v>
      </c>
      <c r="H49" s="47"/>
      <c r="I49" s="34"/>
      <c r="J49" s="34"/>
      <c r="K49" s="26"/>
      <c r="L49" s="26"/>
    </row>
    <row r="50" spans="2:12" ht="12.75">
      <c r="B50" s="91"/>
      <c r="C50" s="104" t="s">
        <v>91</v>
      </c>
      <c r="D50" s="105"/>
      <c r="E50" s="101">
        <v>0</v>
      </c>
      <c r="F50" s="106">
        <v>3320</v>
      </c>
      <c r="G50" s="101">
        <f t="shared" si="2"/>
        <v>3320</v>
      </c>
      <c r="H50" s="47"/>
      <c r="I50" s="34"/>
      <c r="J50" s="34"/>
      <c r="K50" s="26"/>
      <c r="L50" s="26"/>
    </row>
    <row r="51" spans="2:12" ht="12.75">
      <c r="B51" s="91"/>
      <c r="C51" s="84" t="s">
        <v>92</v>
      </c>
      <c r="D51" s="20" t="s">
        <v>93</v>
      </c>
      <c r="E51" s="19">
        <v>0</v>
      </c>
      <c r="F51" s="22">
        <v>1000</v>
      </c>
      <c r="G51" s="100">
        <f t="shared" si="2"/>
        <v>1000</v>
      </c>
      <c r="H51" s="47"/>
      <c r="I51" s="34"/>
      <c r="J51" s="34"/>
      <c r="K51" s="26"/>
      <c r="L51" s="26"/>
    </row>
    <row r="52" spans="2:12" ht="12.75">
      <c r="B52" s="91" t="s">
        <v>72</v>
      </c>
      <c r="C52" s="84">
        <v>410660633006</v>
      </c>
      <c r="D52" s="20" t="s">
        <v>79</v>
      </c>
      <c r="E52" s="19">
        <v>500</v>
      </c>
      <c r="F52" s="22">
        <v>1000</v>
      </c>
      <c r="G52" s="19">
        <f t="shared" si="2"/>
        <v>500</v>
      </c>
      <c r="H52" s="47"/>
      <c r="I52" s="34"/>
      <c r="J52" s="34"/>
      <c r="K52" s="26"/>
      <c r="L52" s="26"/>
    </row>
    <row r="53" spans="2:12" ht="12.75">
      <c r="B53" s="91" t="s">
        <v>72</v>
      </c>
      <c r="C53" s="84">
        <v>410660635006</v>
      </c>
      <c r="D53" s="20" t="s">
        <v>78</v>
      </c>
      <c r="E53" s="19">
        <v>10000</v>
      </c>
      <c r="F53" s="22">
        <v>9500</v>
      </c>
      <c r="G53" s="19">
        <f t="shared" si="2"/>
        <v>-500</v>
      </c>
      <c r="H53" s="47"/>
      <c r="I53" s="34"/>
      <c r="J53" s="34"/>
      <c r="K53" s="26"/>
      <c r="L53" s="26"/>
    </row>
    <row r="54" spans="2:12" ht="12.75">
      <c r="B54" s="91" t="s">
        <v>72</v>
      </c>
      <c r="C54" s="84" t="s">
        <v>80</v>
      </c>
      <c r="D54" s="20" t="s">
        <v>81</v>
      </c>
      <c r="E54" s="19">
        <v>600</v>
      </c>
      <c r="F54" s="22">
        <v>850</v>
      </c>
      <c r="G54" s="19">
        <f t="shared" si="2"/>
        <v>250</v>
      </c>
      <c r="H54" s="47"/>
      <c r="I54" s="34"/>
      <c r="J54" s="34"/>
      <c r="K54" s="26"/>
      <c r="L54" s="26"/>
    </row>
    <row r="55" spans="2:12" ht="12.75">
      <c r="B55" s="91" t="s">
        <v>72</v>
      </c>
      <c r="C55" s="84">
        <v>4108209634004</v>
      </c>
      <c r="D55" s="20" t="s">
        <v>82</v>
      </c>
      <c r="E55" s="19">
        <v>150</v>
      </c>
      <c r="F55" s="22">
        <v>0</v>
      </c>
      <c r="G55" s="19">
        <f t="shared" si="2"/>
        <v>-150</v>
      </c>
      <c r="H55" s="47"/>
      <c r="I55" s="34"/>
      <c r="J55" s="34"/>
      <c r="K55" s="26"/>
      <c r="L55" s="26"/>
    </row>
    <row r="56" spans="2:12" ht="12.75">
      <c r="B56" s="91" t="s">
        <v>72</v>
      </c>
      <c r="C56" s="84">
        <v>4108209637003</v>
      </c>
      <c r="D56" s="20" t="s">
        <v>83</v>
      </c>
      <c r="E56" s="19">
        <v>1000</v>
      </c>
      <c r="F56" s="22">
        <v>800</v>
      </c>
      <c r="G56" s="19">
        <f t="shared" si="2"/>
        <v>-200</v>
      </c>
      <c r="H56" s="47"/>
      <c r="I56" s="34"/>
      <c r="J56" s="34"/>
      <c r="K56" s="26"/>
      <c r="L56" s="26"/>
    </row>
    <row r="57" spans="2:12" ht="12.75">
      <c r="B57" s="91" t="s">
        <v>72</v>
      </c>
      <c r="C57" s="84">
        <v>4108209637004</v>
      </c>
      <c r="D57" s="20" t="s">
        <v>84</v>
      </c>
      <c r="E57" s="19">
        <v>0</v>
      </c>
      <c r="F57" s="22">
        <v>100</v>
      </c>
      <c r="G57" s="19">
        <f t="shared" si="2"/>
        <v>100</v>
      </c>
      <c r="H57" s="47"/>
      <c r="I57" s="34"/>
      <c r="J57" s="34"/>
      <c r="K57" s="26"/>
      <c r="L57" s="26"/>
    </row>
    <row r="58" spans="2:12" ht="12.75">
      <c r="B58" s="91" t="s">
        <v>72</v>
      </c>
      <c r="C58" s="84">
        <v>4108209625002</v>
      </c>
      <c r="D58" s="20" t="s">
        <v>85</v>
      </c>
      <c r="E58" s="19">
        <v>4000</v>
      </c>
      <c r="F58" s="22">
        <v>3000</v>
      </c>
      <c r="G58" s="19">
        <f t="shared" si="2"/>
        <v>-1000</v>
      </c>
      <c r="H58" s="47"/>
      <c r="I58" s="34"/>
      <c r="J58" s="34"/>
      <c r="K58" s="26"/>
      <c r="L58" s="26"/>
    </row>
    <row r="59" spans="2:12" ht="12.75">
      <c r="B59" s="87" t="s">
        <v>72</v>
      </c>
      <c r="C59" s="84">
        <v>4108209637027</v>
      </c>
      <c r="D59" s="19" t="s">
        <v>86</v>
      </c>
      <c r="E59" s="19">
        <v>1000</v>
      </c>
      <c r="F59" s="22">
        <v>2000</v>
      </c>
      <c r="G59" s="19">
        <f t="shared" si="2"/>
        <v>1000</v>
      </c>
      <c r="H59" s="103" t="s">
        <v>104</v>
      </c>
      <c r="I59" s="34"/>
      <c r="J59" s="34"/>
      <c r="K59" s="26"/>
      <c r="L59" s="26"/>
    </row>
    <row r="60" spans="2:12" ht="12.75">
      <c r="B60" s="87" t="s">
        <v>72</v>
      </c>
      <c r="C60" s="84">
        <v>4101116637011</v>
      </c>
      <c r="D60" s="19" t="s">
        <v>103</v>
      </c>
      <c r="E60" s="19">
        <v>2000</v>
      </c>
      <c r="F60" s="22">
        <v>1000</v>
      </c>
      <c r="G60" s="19">
        <f t="shared" si="2"/>
        <v>-1000</v>
      </c>
      <c r="H60" s="103">
        <f>G37+G38+G44+G45+G46+G48+G49+G50+G64</f>
        <v>21142</v>
      </c>
      <c r="I60" s="34"/>
      <c r="J60" s="34"/>
      <c r="K60" s="26"/>
      <c r="L60" s="26"/>
    </row>
    <row r="61" spans="2:12" ht="12.75">
      <c r="B61" s="87" t="s">
        <v>72</v>
      </c>
      <c r="C61" s="84">
        <v>4110201633011</v>
      </c>
      <c r="D61" s="19" t="s">
        <v>87</v>
      </c>
      <c r="E61" s="19">
        <v>9000</v>
      </c>
      <c r="F61" s="22">
        <v>3000</v>
      </c>
      <c r="G61" s="19">
        <f t="shared" si="2"/>
        <v>-6000</v>
      </c>
      <c r="H61" s="47"/>
      <c r="I61" s="34"/>
      <c r="J61" s="34"/>
      <c r="K61" s="26"/>
      <c r="L61" s="26"/>
    </row>
    <row r="62" spans="2:12" ht="12.75">
      <c r="B62" s="99" t="s">
        <v>95</v>
      </c>
      <c r="C62" s="84"/>
      <c r="D62" s="19"/>
      <c r="E62" s="19"/>
      <c r="F62" s="22"/>
      <c r="G62" s="38">
        <f>SUM(G37:G61)</f>
        <v>8142</v>
      </c>
      <c r="H62" s="47"/>
      <c r="I62" s="34"/>
      <c r="J62" s="34"/>
      <c r="K62" s="26"/>
      <c r="L62" s="26"/>
    </row>
    <row r="63" spans="2:12" ht="12.75">
      <c r="B63" s="87"/>
      <c r="C63" s="85" t="s">
        <v>28</v>
      </c>
      <c r="D63" s="19"/>
      <c r="E63" s="19"/>
      <c r="F63" s="19"/>
      <c r="G63" s="19"/>
      <c r="H63" s="47"/>
      <c r="I63" s="34"/>
      <c r="J63" s="34"/>
      <c r="K63" s="26"/>
      <c r="L63" s="26"/>
    </row>
    <row r="64" spans="2:12" ht="12.75">
      <c r="B64" s="87" t="s">
        <v>72</v>
      </c>
      <c r="C64" s="104">
        <v>1110660717001</v>
      </c>
      <c r="D64" s="101" t="s">
        <v>88</v>
      </c>
      <c r="E64" s="101">
        <v>0</v>
      </c>
      <c r="F64" s="101">
        <v>7000</v>
      </c>
      <c r="G64" s="101">
        <f aca="true" t="shared" si="3" ref="G64:G69">F64-E64</f>
        <v>7000</v>
      </c>
      <c r="H64" s="47"/>
      <c r="I64" s="34"/>
      <c r="J64" s="34"/>
      <c r="K64" s="26"/>
      <c r="L64" s="26"/>
    </row>
    <row r="65" spans="2:12" ht="12.75">
      <c r="B65" s="87" t="s">
        <v>72</v>
      </c>
      <c r="C65" s="84">
        <v>410660717001</v>
      </c>
      <c r="D65" s="19" t="s">
        <v>89</v>
      </c>
      <c r="E65" s="19">
        <v>0</v>
      </c>
      <c r="F65" s="19">
        <v>700</v>
      </c>
      <c r="G65" s="100">
        <f t="shared" si="3"/>
        <v>700</v>
      </c>
      <c r="H65" s="47"/>
      <c r="I65" s="34"/>
      <c r="J65" s="34"/>
      <c r="K65" s="26"/>
      <c r="L65" s="26"/>
    </row>
    <row r="66" spans="2:12" ht="12.75">
      <c r="B66" s="87" t="s">
        <v>72</v>
      </c>
      <c r="C66" s="84">
        <v>41660717002</v>
      </c>
      <c r="D66" s="19" t="s">
        <v>90</v>
      </c>
      <c r="E66" s="19">
        <v>28000</v>
      </c>
      <c r="F66" s="19">
        <v>28400</v>
      </c>
      <c r="G66" s="100">
        <f t="shared" si="3"/>
        <v>400</v>
      </c>
      <c r="H66" s="47"/>
      <c r="I66" s="34"/>
      <c r="J66" s="34"/>
      <c r="K66" s="26"/>
      <c r="L66" s="26"/>
    </row>
    <row r="67" spans="2:12" ht="12.75">
      <c r="B67" s="87"/>
      <c r="C67" s="84" t="s">
        <v>92</v>
      </c>
      <c r="D67" s="19" t="s">
        <v>94</v>
      </c>
      <c r="E67" s="19">
        <v>0</v>
      </c>
      <c r="F67" s="19">
        <v>5000</v>
      </c>
      <c r="G67" s="100">
        <f t="shared" si="3"/>
        <v>5000</v>
      </c>
      <c r="H67" s="47"/>
      <c r="I67" s="34"/>
      <c r="J67" s="34"/>
      <c r="K67" s="26"/>
      <c r="L67" s="26"/>
    </row>
    <row r="68" spans="2:12" ht="12.75">
      <c r="B68" s="87" t="s">
        <v>72</v>
      </c>
      <c r="C68" s="84">
        <v>41443716</v>
      </c>
      <c r="D68" s="19" t="s">
        <v>102</v>
      </c>
      <c r="E68" s="19">
        <v>32000</v>
      </c>
      <c r="F68" s="19">
        <v>32000</v>
      </c>
      <c r="G68" s="100">
        <f t="shared" si="3"/>
        <v>0</v>
      </c>
      <c r="H68" s="47"/>
      <c r="I68" s="34"/>
      <c r="J68" s="34"/>
      <c r="K68" s="26"/>
      <c r="L68" s="26"/>
    </row>
    <row r="69" spans="2:12" ht="12.75">
      <c r="B69" s="87" t="s">
        <v>72</v>
      </c>
      <c r="C69" s="84">
        <v>411116711001</v>
      </c>
      <c r="D69" s="19" t="s">
        <v>101</v>
      </c>
      <c r="E69" s="19">
        <v>6300</v>
      </c>
      <c r="F69" s="19">
        <v>200</v>
      </c>
      <c r="G69" s="19">
        <f t="shared" si="3"/>
        <v>-6100</v>
      </c>
      <c r="H69" s="47"/>
      <c r="I69" s="34"/>
      <c r="J69" s="34"/>
      <c r="K69" s="26"/>
      <c r="L69" s="26"/>
    </row>
    <row r="70" spans="2:12" ht="12.75">
      <c r="B70" s="87"/>
      <c r="C70" s="84"/>
      <c r="D70" s="19"/>
      <c r="E70" s="19"/>
      <c r="F70" s="19"/>
      <c r="G70" s="19"/>
      <c r="H70" s="47"/>
      <c r="I70" s="34"/>
      <c r="J70" s="34"/>
      <c r="K70" s="26"/>
      <c r="L70" s="26"/>
    </row>
    <row r="71" spans="2:12" ht="12.75">
      <c r="B71" s="99" t="s">
        <v>96</v>
      </c>
      <c r="C71" s="84"/>
      <c r="D71" s="19"/>
      <c r="E71" s="19"/>
      <c r="F71" s="19"/>
      <c r="G71" s="38">
        <f>G64+G65+G66+G67+G68+G69</f>
        <v>7000</v>
      </c>
      <c r="H71" s="47"/>
      <c r="I71" s="34"/>
      <c r="J71" s="34"/>
      <c r="K71" s="26"/>
      <c r="L71" s="26"/>
    </row>
    <row r="72" spans="2:12" ht="13.5" thickBot="1">
      <c r="B72" s="87"/>
      <c r="C72" s="86" t="s">
        <v>97</v>
      </c>
      <c r="D72" s="20"/>
      <c r="E72" s="20">
        <v>0</v>
      </c>
      <c r="F72" s="20"/>
      <c r="G72" s="51"/>
      <c r="H72" s="47"/>
      <c r="I72" s="34"/>
      <c r="J72" s="34"/>
      <c r="K72" s="26"/>
      <c r="L72" s="26"/>
    </row>
    <row r="73" spans="2:12" ht="12.75">
      <c r="B73" s="87"/>
      <c r="C73" s="52" t="s">
        <v>21</v>
      </c>
      <c r="D73" s="52" t="s">
        <v>1</v>
      </c>
      <c r="E73" s="52"/>
      <c r="F73" s="53">
        <f>G72</f>
        <v>0</v>
      </c>
      <c r="G73" s="47"/>
      <c r="H73" s="47"/>
      <c r="I73" s="34"/>
      <c r="J73" s="34"/>
      <c r="K73" s="26"/>
      <c r="L73" s="26"/>
    </row>
    <row r="74" spans="2:12" ht="13.5" thickBot="1">
      <c r="B74" s="87"/>
      <c r="C74" s="90"/>
      <c r="D74" s="54"/>
      <c r="E74" s="54"/>
      <c r="F74" s="55"/>
      <c r="G74" s="47"/>
      <c r="H74" s="47"/>
      <c r="I74" s="34"/>
      <c r="J74" s="34"/>
      <c r="K74" s="26"/>
      <c r="L74" s="26"/>
    </row>
    <row r="75" spans="3:12" ht="12.75">
      <c r="C75" s="56"/>
      <c r="D75" s="57"/>
      <c r="E75" s="57"/>
      <c r="F75" s="57"/>
      <c r="G75" s="47"/>
      <c r="H75" s="47"/>
      <c r="I75" s="34"/>
      <c r="J75" s="34"/>
      <c r="K75" s="26"/>
      <c r="L75" s="26"/>
    </row>
    <row r="76" spans="3:12" ht="16.5" thickBot="1">
      <c r="C76" s="58"/>
      <c r="D76" s="34"/>
      <c r="E76" s="34"/>
      <c r="F76" s="34"/>
      <c r="G76" s="34"/>
      <c r="H76" s="34"/>
      <c r="I76" s="34"/>
      <c r="J76" s="34"/>
      <c r="K76" s="26"/>
      <c r="L76" s="26"/>
    </row>
    <row r="77" spans="3:12" ht="13.5" thickBot="1">
      <c r="C77" s="59"/>
      <c r="D77" s="60" t="s">
        <v>13</v>
      </c>
      <c r="E77" s="108"/>
      <c r="F77" s="117"/>
      <c r="G77" s="34"/>
      <c r="H77" s="34"/>
      <c r="I77" s="34"/>
      <c r="J77" s="34"/>
      <c r="K77" s="26"/>
      <c r="L77" s="26"/>
    </row>
    <row r="78" spans="3:12" ht="12.75">
      <c r="C78" s="61"/>
      <c r="D78" s="62" t="s">
        <v>23</v>
      </c>
      <c r="E78" s="109" t="s">
        <v>30</v>
      </c>
      <c r="F78" s="118" t="s">
        <v>105</v>
      </c>
      <c r="G78" s="34"/>
      <c r="H78" s="34"/>
      <c r="I78" s="34"/>
      <c r="J78" s="34"/>
      <c r="K78" s="26"/>
      <c r="L78" s="26"/>
    </row>
    <row r="79" spans="3:12" ht="12.75">
      <c r="C79" s="63" t="s">
        <v>3</v>
      </c>
      <c r="D79" s="64">
        <v>1752987</v>
      </c>
      <c r="E79" s="110">
        <v>1785019</v>
      </c>
      <c r="F79" s="128">
        <v>1793811</v>
      </c>
      <c r="G79" s="34"/>
      <c r="H79" s="34"/>
      <c r="I79" s="34"/>
      <c r="J79" s="34"/>
      <c r="K79" s="26"/>
      <c r="L79" s="26"/>
    </row>
    <row r="80" spans="3:12" ht="12.75">
      <c r="C80" s="63" t="s">
        <v>4</v>
      </c>
      <c r="D80" s="64">
        <v>1743937</v>
      </c>
      <c r="E80" s="110">
        <v>1785019</v>
      </c>
      <c r="F80" s="129">
        <f>E80+G62</f>
        <v>1793161</v>
      </c>
      <c r="G80" s="34"/>
      <c r="H80" s="34"/>
      <c r="I80" s="34"/>
      <c r="J80" s="34"/>
      <c r="K80" s="26"/>
      <c r="L80" s="26"/>
    </row>
    <row r="81" spans="3:12" ht="12.75">
      <c r="C81" s="65" t="s">
        <v>5</v>
      </c>
      <c r="D81" s="66">
        <f>D79-D80</f>
        <v>9050</v>
      </c>
      <c r="E81" s="111">
        <f>E79-E80</f>
        <v>0</v>
      </c>
      <c r="F81" s="119">
        <f>F79-F80</f>
        <v>650</v>
      </c>
      <c r="G81" s="67"/>
      <c r="H81" s="34"/>
      <c r="I81" s="34"/>
      <c r="J81" s="34"/>
      <c r="K81" s="26"/>
      <c r="L81" s="26"/>
    </row>
    <row r="82" spans="3:12" ht="12.75">
      <c r="C82" s="63" t="s">
        <v>6</v>
      </c>
      <c r="D82" s="64">
        <v>5378900</v>
      </c>
      <c r="E82" s="110">
        <v>5434900</v>
      </c>
      <c r="F82" s="129">
        <f>E82+G28</f>
        <v>5441900</v>
      </c>
      <c r="G82" s="34"/>
      <c r="H82" s="34"/>
      <c r="I82" s="34"/>
      <c r="J82" s="34"/>
      <c r="K82" s="26"/>
      <c r="L82" s="26"/>
    </row>
    <row r="83" spans="3:12" ht="12.75">
      <c r="C83" s="63" t="s">
        <v>7</v>
      </c>
      <c r="D83" s="64">
        <v>5746400</v>
      </c>
      <c r="E83" s="110">
        <v>6237400</v>
      </c>
      <c r="F83" s="129">
        <v>6248400</v>
      </c>
      <c r="G83" s="34"/>
      <c r="H83" s="26"/>
      <c r="I83" s="26"/>
      <c r="J83" s="26"/>
      <c r="K83" s="26"/>
      <c r="L83" s="26"/>
    </row>
    <row r="84" spans="3:12" ht="12.75">
      <c r="C84" s="65" t="s">
        <v>5</v>
      </c>
      <c r="D84" s="68">
        <f>D82-D83</f>
        <v>-367500</v>
      </c>
      <c r="E84" s="112">
        <f>E82-E83</f>
        <v>-802500</v>
      </c>
      <c r="F84" s="119">
        <f>F82-F83</f>
        <v>-806500</v>
      </c>
      <c r="G84" s="57"/>
      <c r="H84" s="69"/>
      <c r="I84" s="26"/>
      <c r="J84" s="70"/>
      <c r="K84" s="26"/>
      <c r="L84" s="26"/>
    </row>
    <row r="85" spans="3:12" ht="12.75">
      <c r="C85" s="71" t="s">
        <v>8</v>
      </c>
      <c r="D85" s="64">
        <v>407000</v>
      </c>
      <c r="E85" s="113">
        <v>893884</v>
      </c>
      <c r="F85" s="130">
        <f>E85</f>
        <v>893884</v>
      </c>
      <c r="G85" s="57"/>
      <c r="H85" s="69"/>
      <c r="I85" s="26"/>
      <c r="J85" s="26"/>
      <c r="K85" s="26"/>
      <c r="L85" s="26"/>
    </row>
    <row r="86" spans="3:12" ht="12.75">
      <c r="C86" s="71" t="s">
        <v>9</v>
      </c>
      <c r="D86" s="64">
        <v>48500</v>
      </c>
      <c r="E86" s="113">
        <v>55500</v>
      </c>
      <c r="F86" s="130">
        <f>E86</f>
        <v>55500</v>
      </c>
      <c r="G86" s="57"/>
      <c r="H86" s="69"/>
      <c r="I86" s="26"/>
      <c r="J86" s="26"/>
      <c r="K86" s="26"/>
      <c r="L86" s="26"/>
    </row>
    <row r="87" spans="3:12" ht="12.75">
      <c r="C87" s="72" t="s">
        <v>5</v>
      </c>
      <c r="D87" s="73">
        <f>D85-D86</f>
        <v>358500</v>
      </c>
      <c r="E87" s="114">
        <f>E85-E86</f>
        <v>838384</v>
      </c>
      <c r="F87" s="120">
        <f>F85-F86</f>
        <v>838384</v>
      </c>
      <c r="G87" s="57"/>
      <c r="H87" s="69"/>
      <c r="I87" s="26"/>
      <c r="J87" s="26"/>
      <c r="K87" s="26"/>
      <c r="L87" s="26"/>
    </row>
    <row r="88" spans="3:12" ht="12.75">
      <c r="C88" s="74" t="s">
        <v>10</v>
      </c>
      <c r="D88" s="75"/>
      <c r="E88" s="115"/>
      <c r="F88" s="131"/>
      <c r="G88" s="57"/>
      <c r="H88" s="69"/>
      <c r="I88" s="26"/>
      <c r="J88" s="26"/>
      <c r="K88" s="26"/>
      <c r="L88" s="26"/>
    </row>
    <row r="89" spans="3:12" ht="12.75">
      <c r="C89" s="74" t="s">
        <v>11</v>
      </c>
      <c r="D89" s="76">
        <f aca="true" t="shared" si="4" ref="D89:F90">D79+D82+D85</f>
        <v>7538887</v>
      </c>
      <c r="E89" s="116">
        <f t="shared" si="4"/>
        <v>8113803</v>
      </c>
      <c r="F89" s="131">
        <f t="shared" si="4"/>
        <v>8129595</v>
      </c>
      <c r="G89" s="57"/>
      <c r="H89" s="69"/>
      <c r="I89" s="26"/>
      <c r="J89" s="26"/>
      <c r="K89" s="26"/>
      <c r="L89" s="26"/>
    </row>
    <row r="90" spans="3:12" ht="12.75">
      <c r="C90" s="74" t="s">
        <v>12</v>
      </c>
      <c r="D90" s="76">
        <f t="shared" si="4"/>
        <v>7538837</v>
      </c>
      <c r="E90" s="116">
        <f t="shared" si="4"/>
        <v>8077919</v>
      </c>
      <c r="F90" s="131">
        <f t="shared" si="4"/>
        <v>8097061</v>
      </c>
      <c r="G90" s="57"/>
      <c r="H90" s="69"/>
      <c r="I90" s="26"/>
      <c r="J90" s="26"/>
      <c r="K90" s="26"/>
      <c r="L90" s="26"/>
    </row>
    <row r="91" spans="3:12" ht="13.5" thickBot="1">
      <c r="C91" s="74" t="s">
        <v>5</v>
      </c>
      <c r="D91" s="76">
        <f>D89-D90</f>
        <v>50</v>
      </c>
      <c r="E91" s="116">
        <f>E89-E90</f>
        <v>35884</v>
      </c>
      <c r="F91" s="121">
        <f>F89-F90</f>
        <v>32534</v>
      </c>
      <c r="G91" s="47"/>
      <c r="H91" s="69"/>
      <c r="I91" s="26"/>
      <c r="J91" s="26"/>
      <c r="K91" s="26"/>
      <c r="L91" s="26"/>
    </row>
    <row r="92" spans="3:12" ht="12.75">
      <c r="C92" s="47"/>
      <c r="D92" s="79"/>
      <c r="E92" s="80"/>
      <c r="F92" s="47"/>
      <c r="G92" s="47"/>
      <c r="H92" s="69"/>
      <c r="I92" s="26"/>
      <c r="J92" s="26"/>
      <c r="K92" s="26"/>
      <c r="L92" s="26"/>
    </row>
    <row r="93" spans="3:12" ht="12.75">
      <c r="C93" s="47" t="s">
        <v>100</v>
      </c>
      <c r="D93" s="57" t="s">
        <v>22</v>
      </c>
      <c r="E93" s="81"/>
      <c r="F93" s="78"/>
      <c r="G93" s="47"/>
      <c r="H93" s="69"/>
      <c r="I93" s="26"/>
      <c r="J93" s="26"/>
      <c r="K93" s="26"/>
      <c r="L93" s="26"/>
    </row>
    <row r="94" spans="3:12" ht="12.75">
      <c r="C94" s="47"/>
      <c r="D94" s="57"/>
      <c r="E94" s="82"/>
      <c r="F94" s="77"/>
      <c r="G94" s="47"/>
      <c r="H94" s="69"/>
      <c r="I94" s="26"/>
      <c r="J94" s="26"/>
      <c r="K94" s="26"/>
      <c r="L94" s="26"/>
    </row>
    <row r="95" spans="3:12" ht="15.75">
      <c r="C95" s="122" t="s">
        <v>106</v>
      </c>
      <c r="D95" s="123"/>
      <c r="E95" s="124"/>
      <c r="F95" s="124"/>
      <c r="G95" s="26"/>
      <c r="H95" s="26"/>
      <c r="I95" s="26"/>
      <c r="J95" s="26"/>
      <c r="K95" s="26"/>
      <c r="L95" s="26"/>
    </row>
    <row r="96" spans="3:12" ht="12.75">
      <c r="C96" s="122" t="s">
        <v>107</v>
      </c>
      <c r="D96" s="125"/>
      <c r="E96" s="125"/>
      <c r="F96" s="125"/>
      <c r="G96" s="57"/>
      <c r="H96" s="57"/>
      <c r="I96" s="26"/>
      <c r="J96" s="26"/>
      <c r="K96" s="26"/>
      <c r="L96" s="26"/>
    </row>
    <row r="97" spans="3:12" ht="12.75">
      <c r="C97" s="122"/>
      <c r="D97" s="125"/>
      <c r="E97" s="125"/>
      <c r="F97" s="125"/>
      <c r="G97" s="83"/>
      <c r="H97" s="57"/>
      <c r="I97" s="26"/>
      <c r="J97" s="26"/>
      <c r="K97" s="26"/>
      <c r="L97" s="26"/>
    </row>
    <row r="98" spans="3:8" ht="12.75">
      <c r="C98" s="126"/>
      <c r="D98" s="127"/>
      <c r="E98" s="127"/>
      <c r="F98" s="127"/>
      <c r="G98" s="14"/>
      <c r="H98" s="15"/>
    </row>
    <row r="99" spans="3:9" ht="12.75">
      <c r="C99" s="126"/>
      <c r="D99" s="127"/>
      <c r="E99" s="127"/>
      <c r="F99" s="127"/>
      <c r="G99" s="14"/>
      <c r="H99" s="15"/>
      <c r="I99" s="2"/>
    </row>
    <row r="100" spans="3:9" ht="15.75">
      <c r="C100" s="10"/>
      <c r="D100" s="15"/>
      <c r="E100" s="13"/>
      <c r="F100" s="11"/>
      <c r="G100" s="13"/>
      <c r="H100" s="15"/>
      <c r="I100" s="1"/>
    </row>
    <row r="101" spans="3:9" ht="15.75">
      <c r="C101" s="7"/>
      <c r="D101" s="15"/>
      <c r="E101" s="14"/>
      <c r="F101" s="12"/>
      <c r="G101" s="14"/>
      <c r="H101" s="15"/>
      <c r="I101" s="1"/>
    </row>
    <row r="102" spans="3:9" ht="15.75">
      <c r="C102" s="7"/>
      <c r="D102" s="15"/>
      <c r="E102" s="14"/>
      <c r="F102" s="12"/>
      <c r="G102" s="14"/>
      <c r="H102" s="15"/>
      <c r="I102" s="1"/>
    </row>
    <row r="103" spans="3:9" ht="15.75">
      <c r="C103" s="7"/>
      <c r="D103" s="15"/>
      <c r="E103" s="13"/>
      <c r="F103" s="11"/>
      <c r="G103" s="13"/>
      <c r="H103" s="15"/>
      <c r="I103" s="1"/>
    </row>
    <row r="104" spans="3:9" ht="18.75">
      <c r="C104" s="9"/>
      <c r="D104" s="15"/>
      <c r="E104" s="14"/>
      <c r="F104" s="12"/>
      <c r="G104" s="14"/>
      <c r="H104" s="15"/>
      <c r="I104" s="1"/>
    </row>
    <row r="105" spans="4:8" ht="12.75">
      <c r="D105" s="15"/>
      <c r="E105" s="14"/>
      <c r="F105" s="12"/>
      <c r="G105" s="14"/>
      <c r="H105" s="15"/>
    </row>
    <row r="106" spans="4:8" ht="12.75">
      <c r="D106" s="15"/>
      <c r="E106" s="13"/>
      <c r="F106" s="11"/>
      <c r="G106" s="13"/>
      <c r="H106" s="15"/>
    </row>
    <row r="107" spans="4:8" ht="12.75">
      <c r="D107" s="15"/>
      <c r="E107" s="5"/>
      <c r="F107" s="18"/>
      <c r="G107" s="17"/>
      <c r="H107" s="15"/>
    </row>
    <row r="108" spans="4:8" ht="12.75">
      <c r="D108" s="15"/>
      <c r="E108" s="5"/>
      <c r="F108" s="16"/>
      <c r="G108" s="5"/>
      <c r="H108" s="15"/>
    </row>
    <row r="109" spans="3:10" ht="12.75">
      <c r="C109" s="3"/>
      <c r="D109" s="15"/>
      <c r="E109" s="5"/>
      <c r="F109" s="16"/>
      <c r="G109" s="5"/>
      <c r="H109" s="15"/>
      <c r="I109" s="3"/>
      <c r="J109" s="3"/>
    </row>
    <row r="110" spans="3:8" ht="12.75">
      <c r="C110" s="3"/>
      <c r="D110" s="15"/>
      <c r="E110" s="5"/>
      <c r="F110" s="16"/>
      <c r="G110" s="5"/>
      <c r="H110" s="15"/>
    </row>
    <row r="111" spans="4:8" ht="12.75">
      <c r="D111" s="4"/>
      <c r="E111" s="5"/>
      <c r="F111" s="6"/>
      <c r="G111" s="5"/>
      <c r="H111" s="5"/>
    </row>
    <row r="112" spans="4:8" ht="15.75">
      <c r="D112" s="10"/>
      <c r="E112" s="8"/>
      <c r="F112" s="8"/>
      <c r="G112" s="1"/>
      <c r="H112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Edita</cp:lastModifiedBy>
  <cp:lastPrinted>2014-09-10T13:58:26Z</cp:lastPrinted>
  <dcterms:created xsi:type="dcterms:W3CDTF">1997-01-24T11:07:25Z</dcterms:created>
  <dcterms:modified xsi:type="dcterms:W3CDTF">2016-12-30T19:39:21Z</dcterms:modified>
  <cp:category/>
  <cp:version/>
  <cp:contentType/>
  <cp:contentStatus/>
</cp:coreProperties>
</file>